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usukekimura/Library/CloudStorage/Dropbox/WORK/16_学科/★FDWG/達成度点検表（2024年9月更新予定版）/"/>
    </mc:Choice>
  </mc:AlternateContent>
  <xr:revisionPtr revIDLastSave="0" documentId="13_ncr:1_{CFE7571E-B0D5-8846-88C5-7EBD59491647}" xr6:coauthVersionLast="47" xr6:coauthVersionMax="47" xr10:uidLastSave="{00000000-0000-0000-0000-000000000000}"/>
  <bookViews>
    <workbookView showHorizontalScroll="0" xWindow="24340" yWindow="2700" windowWidth="15040" windowHeight="26760" tabRatio="134" xr2:uid="{00000000-000D-0000-FFFF-FFFF00000000}"/>
  </bookViews>
  <sheets>
    <sheet name="2019年度シラバス" sheetId="2" r:id="rId1"/>
  </sheets>
  <definedNames>
    <definedName name="_xlnm.Print_Area" localSheetId="0">'2019年度シラバス'!$B$1:$N$82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3" i="2" l="1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Q77" i="2" l="1"/>
  <c r="D81" i="2" s="1"/>
  <c r="B71" i="2" l="1"/>
  <c r="AC6" i="2" l="1"/>
  <c r="AD6" i="2"/>
  <c r="AE6" i="2"/>
  <c r="AF6" i="2"/>
  <c r="AG6" i="2"/>
  <c r="AH6" i="2"/>
  <c r="AI6" i="2"/>
  <c r="AJ6" i="2"/>
  <c r="AK6" i="2"/>
  <c r="AD7" i="2"/>
  <c r="AE7" i="2"/>
  <c r="AF7" i="2"/>
  <c r="AG7" i="2"/>
  <c r="AH7" i="2"/>
  <c r="AI7" i="2"/>
  <c r="AJ7" i="2"/>
  <c r="AK7" i="2"/>
  <c r="AC7" i="2"/>
  <c r="T6" i="2"/>
  <c r="U6" i="2"/>
  <c r="V6" i="2"/>
  <c r="W6" i="2"/>
  <c r="X6" i="2"/>
  <c r="Y6" i="2"/>
  <c r="Z6" i="2"/>
  <c r="AA6" i="2"/>
  <c r="AB6" i="2"/>
  <c r="U7" i="2"/>
  <c r="V7" i="2"/>
  <c r="W7" i="2"/>
  <c r="X7" i="2"/>
  <c r="Y7" i="2"/>
  <c r="Z7" i="2"/>
  <c r="AA7" i="2"/>
  <c r="AB7" i="2"/>
  <c r="T7" i="2"/>
  <c r="AC10" i="2"/>
  <c r="AD10" i="2"/>
  <c r="AE10" i="2"/>
  <c r="AC9" i="2"/>
  <c r="AD9" i="2"/>
  <c r="AE9" i="2"/>
  <c r="AF9" i="2"/>
  <c r="AG9" i="2"/>
  <c r="AH9" i="2"/>
  <c r="AI9" i="2"/>
  <c r="AJ9" i="2"/>
  <c r="AK9" i="2"/>
  <c r="T9" i="2"/>
  <c r="U9" i="2"/>
  <c r="V9" i="2"/>
  <c r="W9" i="2"/>
  <c r="X9" i="2"/>
  <c r="Y9" i="2"/>
  <c r="Z9" i="2"/>
  <c r="AA9" i="2"/>
  <c r="AB9" i="2"/>
  <c r="T10" i="2"/>
  <c r="U10" i="2"/>
  <c r="V10" i="2"/>
  <c r="AC28" i="2"/>
  <c r="AD28" i="2"/>
  <c r="AE28" i="2"/>
  <c r="AF28" i="2"/>
  <c r="AG28" i="2"/>
  <c r="AH28" i="2"/>
  <c r="AI28" i="2"/>
  <c r="AJ28" i="2"/>
  <c r="AK28" i="2"/>
  <c r="R28" i="2"/>
  <c r="S28" i="2"/>
  <c r="T28" i="2"/>
  <c r="U28" i="2"/>
  <c r="V28" i="2"/>
  <c r="W28" i="2"/>
  <c r="X28" i="2"/>
  <c r="Y28" i="2"/>
  <c r="Z28" i="2"/>
  <c r="AA28" i="2"/>
  <c r="AB28" i="2"/>
  <c r="B28" i="2"/>
  <c r="B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B22" i="2"/>
  <c r="R17" i="2"/>
  <c r="R18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5" i="2"/>
  <c r="R66" i="2"/>
  <c r="R67" i="2"/>
  <c r="R68" i="2"/>
  <c r="R69" i="2"/>
  <c r="R70" i="2"/>
  <c r="R71" i="2"/>
  <c r="R72" i="2"/>
  <c r="R73" i="2"/>
  <c r="S17" i="2"/>
  <c r="S18" i="2"/>
  <c r="S19" i="2"/>
  <c r="S20" i="2"/>
  <c r="S21" i="2"/>
  <c r="S22" i="2"/>
  <c r="S23" i="2"/>
  <c r="S24" i="2"/>
  <c r="S25" i="2"/>
  <c r="S26" i="2"/>
  <c r="S27" i="2"/>
  <c r="S29" i="2"/>
  <c r="S30" i="2"/>
  <c r="S31" i="2"/>
  <c r="S32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5" i="2"/>
  <c r="S66" i="2"/>
  <c r="S67" i="2"/>
  <c r="S68" i="2"/>
  <c r="S69" i="2"/>
  <c r="S70" i="2"/>
  <c r="S71" i="2"/>
  <c r="S72" i="2"/>
  <c r="S73" i="2"/>
  <c r="U17" i="2"/>
  <c r="U31" i="2"/>
  <c r="U32" i="2"/>
  <c r="U73" i="2"/>
  <c r="U20" i="2"/>
  <c r="U8" i="2"/>
  <c r="U11" i="2"/>
  <c r="U12" i="2"/>
  <c r="U13" i="2"/>
  <c r="U14" i="2"/>
  <c r="U15" i="2"/>
  <c r="U16" i="2"/>
  <c r="U18" i="2"/>
  <c r="U19" i="2"/>
  <c r="U21" i="2"/>
  <c r="U22" i="2"/>
  <c r="U23" i="2"/>
  <c r="U24" i="2"/>
  <c r="U25" i="2"/>
  <c r="U26" i="2"/>
  <c r="U27" i="2"/>
  <c r="U29" i="2"/>
  <c r="U30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5" i="2"/>
  <c r="U66" i="2"/>
  <c r="U67" i="2"/>
  <c r="U68" i="2"/>
  <c r="U69" i="2"/>
  <c r="U70" i="2"/>
  <c r="U71" i="2"/>
  <c r="U72" i="2"/>
  <c r="AD8" i="2"/>
  <c r="AD11" i="2"/>
  <c r="AD12" i="2"/>
  <c r="AD13" i="2"/>
  <c r="AD14" i="2"/>
  <c r="AD15" i="2"/>
  <c r="AD17" i="2"/>
  <c r="AD18" i="2"/>
  <c r="AD21" i="2"/>
  <c r="AD22" i="2"/>
  <c r="AD23" i="2"/>
  <c r="AD24" i="2"/>
  <c r="AD25" i="2"/>
  <c r="AD26" i="2"/>
  <c r="AD27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5" i="2"/>
  <c r="AD66" i="2"/>
  <c r="AD16" i="2"/>
  <c r="AD19" i="2"/>
  <c r="AD20" i="2"/>
  <c r="AD29" i="2"/>
  <c r="AD30" i="2"/>
  <c r="AD31" i="2"/>
  <c r="AD32" i="2"/>
  <c r="AD67" i="2"/>
  <c r="AD68" i="2"/>
  <c r="AD69" i="2"/>
  <c r="AD70" i="2"/>
  <c r="AD71" i="2"/>
  <c r="AD72" i="2"/>
  <c r="AD73" i="2"/>
  <c r="V17" i="2"/>
  <c r="V31" i="2"/>
  <c r="V32" i="2"/>
  <c r="V73" i="2"/>
  <c r="V20" i="2"/>
  <c r="V8" i="2"/>
  <c r="V11" i="2"/>
  <c r="V12" i="2"/>
  <c r="V13" i="2"/>
  <c r="V14" i="2"/>
  <c r="V15" i="2"/>
  <c r="V16" i="2"/>
  <c r="V18" i="2"/>
  <c r="V19" i="2"/>
  <c r="V21" i="2"/>
  <c r="V22" i="2"/>
  <c r="V23" i="2"/>
  <c r="V24" i="2"/>
  <c r="V25" i="2"/>
  <c r="V26" i="2"/>
  <c r="V27" i="2"/>
  <c r="V29" i="2"/>
  <c r="V30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5" i="2"/>
  <c r="V66" i="2"/>
  <c r="V67" i="2"/>
  <c r="V68" i="2"/>
  <c r="V69" i="2"/>
  <c r="V70" i="2"/>
  <c r="V71" i="2"/>
  <c r="V72" i="2"/>
  <c r="AE8" i="2"/>
  <c r="AE11" i="2"/>
  <c r="AE12" i="2"/>
  <c r="AE13" i="2"/>
  <c r="AE14" i="2"/>
  <c r="AE15" i="2"/>
  <c r="AE17" i="2"/>
  <c r="AE18" i="2"/>
  <c r="AE21" i="2"/>
  <c r="AE22" i="2"/>
  <c r="AE23" i="2"/>
  <c r="AE24" i="2"/>
  <c r="AE25" i="2"/>
  <c r="AE26" i="2"/>
  <c r="AE27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5" i="2"/>
  <c r="AE66" i="2"/>
  <c r="AE16" i="2"/>
  <c r="AE19" i="2"/>
  <c r="AE20" i="2"/>
  <c r="AE29" i="2"/>
  <c r="AE30" i="2"/>
  <c r="AE31" i="2"/>
  <c r="AE32" i="2"/>
  <c r="AE67" i="2"/>
  <c r="AE68" i="2"/>
  <c r="AE69" i="2"/>
  <c r="AE70" i="2"/>
  <c r="AE71" i="2"/>
  <c r="AE72" i="2"/>
  <c r="AE73" i="2"/>
  <c r="W17" i="2"/>
  <c r="W31" i="2"/>
  <c r="W32" i="2"/>
  <c r="W73" i="2"/>
  <c r="W20" i="2"/>
  <c r="W8" i="2"/>
  <c r="W12" i="2"/>
  <c r="W13" i="2"/>
  <c r="W14" i="2"/>
  <c r="W15" i="2"/>
  <c r="W16" i="2"/>
  <c r="W18" i="2"/>
  <c r="W19" i="2"/>
  <c r="W21" i="2"/>
  <c r="W22" i="2"/>
  <c r="W23" i="2"/>
  <c r="W24" i="2"/>
  <c r="W25" i="2"/>
  <c r="W26" i="2"/>
  <c r="W27" i="2"/>
  <c r="W29" i="2"/>
  <c r="W30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5" i="2"/>
  <c r="W66" i="2"/>
  <c r="W67" i="2"/>
  <c r="W68" i="2"/>
  <c r="W69" i="2"/>
  <c r="W70" i="2"/>
  <c r="W71" i="2"/>
  <c r="W72" i="2"/>
  <c r="AF8" i="2"/>
  <c r="AF12" i="2"/>
  <c r="AF13" i="2"/>
  <c r="AF14" i="2"/>
  <c r="AF15" i="2"/>
  <c r="AF17" i="2"/>
  <c r="AF18" i="2"/>
  <c r="AF21" i="2"/>
  <c r="AF22" i="2"/>
  <c r="AF23" i="2"/>
  <c r="AF24" i="2"/>
  <c r="AF25" i="2"/>
  <c r="AF26" i="2"/>
  <c r="AF27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5" i="2"/>
  <c r="AF66" i="2"/>
  <c r="AF16" i="2"/>
  <c r="AF19" i="2"/>
  <c r="AF20" i="2"/>
  <c r="AF29" i="2"/>
  <c r="AF30" i="2"/>
  <c r="AF31" i="2"/>
  <c r="AF32" i="2"/>
  <c r="AF67" i="2"/>
  <c r="AF68" i="2"/>
  <c r="AF69" i="2"/>
  <c r="AF70" i="2"/>
  <c r="AF71" i="2"/>
  <c r="AF72" i="2"/>
  <c r="AF73" i="2"/>
  <c r="X17" i="2"/>
  <c r="X31" i="2"/>
  <c r="X32" i="2"/>
  <c r="X73" i="2"/>
  <c r="X20" i="2"/>
  <c r="X13" i="2"/>
  <c r="X14" i="2"/>
  <c r="X15" i="2"/>
  <c r="X16" i="2"/>
  <c r="X8" i="2"/>
  <c r="X12" i="2"/>
  <c r="X18" i="2"/>
  <c r="X19" i="2"/>
  <c r="X21" i="2"/>
  <c r="X22" i="2"/>
  <c r="X23" i="2"/>
  <c r="X24" i="2"/>
  <c r="X25" i="2"/>
  <c r="X26" i="2"/>
  <c r="X27" i="2"/>
  <c r="X29" i="2"/>
  <c r="X30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5" i="2"/>
  <c r="X66" i="2"/>
  <c r="X67" i="2"/>
  <c r="X68" i="2"/>
  <c r="X69" i="2"/>
  <c r="X70" i="2"/>
  <c r="X71" i="2"/>
  <c r="X72" i="2"/>
  <c r="AG8" i="2"/>
  <c r="AG12" i="2"/>
  <c r="AG13" i="2"/>
  <c r="AG14" i="2"/>
  <c r="AG15" i="2"/>
  <c r="AG17" i="2"/>
  <c r="AG18" i="2"/>
  <c r="AG21" i="2"/>
  <c r="AG22" i="2"/>
  <c r="AG23" i="2"/>
  <c r="AG24" i="2"/>
  <c r="AG25" i="2"/>
  <c r="AG26" i="2"/>
  <c r="AG27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5" i="2"/>
  <c r="AG66" i="2"/>
  <c r="AG16" i="2"/>
  <c r="AG19" i="2"/>
  <c r="AG20" i="2"/>
  <c r="AG29" i="2"/>
  <c r="AG30" i="2"/>
  <c r="AG31" i="2"/>
  <c r="AG32" i="2"/>
  <c r="AG67" i="2"/>
  <c r="AG68" i="2"/>
  <c r="AG69" i="2"/>
  <c r="AG70" i="2"/>
  <c r="AG71" i="2"/>
  <c r="AG72" i="2"/>
  <c r="AG73" i="2"/>
  <c r="Y17" i="2"/>
  <c r="Y31" i="2"/>
  <c r="Y32" i="2"/>
  <c r="Y73" i="2"/>
  <c r="Y20" i="2"/>
  <c r="Y13" i="2"/>
  <c r="Y14" i="2"/>
  <c r="Y15" i="2"/>
  <c r="Y16" i="2"/>
  <c r="Y8" i="2"/>
  <c r="Y12" i="2"/>
  <c r="Y18" i="2"/>
  <c r="Y19" i="2"/>
  <c r="Y21" i="2"/>
  <c r="Y22" i="2"/>
  <c r="Y23" i="2"/>
  <c r="Y24" i="2"/>
  <c r="Y25" i="2"/>
  <c r="Y26" i="2"/>
  <c r="Y27" i="2"/>
  <c r="Y29" i="2"/>
  <c r="Y30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5" i="2"/>
  <c r="Y66" i="2"/>
  <c r="Y67" i="2"/>
  <c r="Y68" i="2"/>
  <c r="Y69" i="2"/>
  <c r="Y70" i="2"/>
  <c r="Y71" i="2"/>
  <c r="Y72" i="2"/>
  <c r="AH8" i="2"/>
  <c r="AH12" i="2"/>
  <c r="AH13" i="2"/>
  <c r="AH14" i="2"/>
  <c r="AH15" i="2"/>
  <c r="AH16" i="2"/>
  <c r="AH17" i="2"/>
  <c r="AH18" i="2"/>
  <c r="AH21" i="2"/>
  <c r="AH22" i="2"/>
  <c r="AH23" i="2"/>
  <c r="AH24" i="2"/>
  <c r="AH25" i="2"/>
  <c r="AH26" i="2"/>
  <c r="AH27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5" i="2"/>
  <c r="AH66" i="2"/>
  <c r="AH19" i="2"/>
  <c r="AH20" i="2"/>
  <c r="AH29" i="2"/>
  <c r="AH30" i="2"/>
  <c r="AH31" i="2"/>
  <c r="AH32" i="2"/>
  <c r="AH67" i="2"/>
  <c r="AH68" i="2"/>
  <c r="AH69" i="2"/>
  <c r="AH70" i="2"/>
  <c r="AH71" i="2"/>
  <c r="AH72" i="2"/>
  <c r="AH73" i="2"/>
  <c r="Z17" i="2"/>
  <c r="Z31" i="2"/>
  <c r="Z32" i="2"/>
  <c r="Z73" i="2"/>
  <c r="Z20" i="2"/>
  <c r="Z13" i="2"/>
  <c r="Z15" i="2"/>
  <c r="Z16" i="2"/>
  <c r="Z8" i="2"/>
  <c r="Z12" i="2"/>
  <c r="Z14" i="2"/>
  <c r="Z18" i="2"/>
  <c r="Z19" i="2"/>
  <c r="Z21" i="2"/>
  <c r="Z22" i="2"/>
  <c r="Z23" i="2"/>
  <c r="Z24" i="2"/>
  <c r="Z25" i="2"/>
  <c r="Z26" i="2"/>
  <c r="Z27" i="2"/>
  <c r="Z29" i="2"/>
  <c r="Z30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5" i="2"/>
  <c r="Z66" i="2"/>
  <c r="Z67" i="2"/>
  <c r="Z68" i="2"/>
  <c r="Z69" i="2"/>
  <c r="Z70" i="2"/>
  <c r="Z71" i="2"/>
  <c r="Z72" i="2"/>
  <c r="AI8" i="2"/>
  <c r="AI12" i="2"/>
  <c r="AI13" i="2"/>
  <c r="AI14" i="2"/>
  <c r="AI15" i="2"/>
  <c r="AI16" i="2"/>
  <c r="AI17" i="2"/>
  <c r="AI18" i="2"/>
  <c r="AI21" i="2"/>
  <c r="AI22" i="2"/>
  <c r="AI23" i="2"/>
  <c r="AI24" i="2"/>
  <c r="AI25" i="2"/>
  <c r="AI26" i="2"/>
  <c r="AI27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5" i="2"/>
  <c r="AI66" i="2"/>
  <c r="AI19" i="2"/>
  <c r="AI20" i="2"/>
  <c r="AI29" i="2"/>
  <c r="AI30" i="2"/>
  <c r="AI31" i="2"/>
  <c r="AI32" i="2"/>
  <c r="AI67" i="2"/>
  <c r="AI68" i="2"/>
  <c r="AI69" i="2"/>
  <c r="AI70" i="2"/>
  <c r="AI71" i="2"/>
  <c r="AI72" i="2"/>
  <c r="AI73" i="2"/>
  <c r="AA17" i="2"/>
  <c r="AA31" i="2"/>
  <c r="AA32" i="2"/>
  <c r="AA73" i="2"/>
  <c r="AA20" i="2"/>
  <c r="AA14" i="2"/>
  <c r="AA15" i="2"/>
  <c r="AA16" i="2"/>
  <c r="AA8" i="2"/>
  <c r="AA12" i="2"/>
  <c r="AA13" i="2"/>
  <c r="AA18" i="2"/>
  <c r="AA19" i="2"/>
  <c r="AA21" i="2"/>
  <c r="AA22" i="2"/>
  <c r="AA23" i="2"/>
  <c r="AA24" i="2"/>
  <c r="AA25" i="2"/>
  <c r="AA26" i="2"/>
  <c r="AA27" i="2"/>
  <c r="AA29" i="2"/>
  <c r="AA30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5" i="2"/>
  <c r="AA66" i="2"/>
  <c r="AA67" i="2"/>
  <c r="AA68" i="2"/>
  <c r="AA69" i="2"/>
  <c r="AA70" i="2"/>
  <c r="AA71" i="2"/>
  <c r="AA72" i="2"/>
  <c r="AJ8" i="2"/>
  <c r="AJ12" i="2"/>
  <c r="AJ13" i="2"/>
  <c r="AJ14" i="2"/>
  <c r="AJ15" i="2"/>
  <c r="AJ16" i="2"/>
  <c r="AJ17" i="2"/>
  <c r="AJ18" i="2"/>
  <c r="AJ21" i="2"/>
  <c r="AJ22" i="2"/>
  <c r="AJ23" i="2"/>
  <c r="AJ24" i="2"/>
  <c r="AJ25" i="2"/>
  <c r="AJ26" i="2"/>
  <c r="AJ27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5" i="2"/>
  <c r="AJ66" i="2"/>
  <c r="AJ19" i="2"/>
  <c r="AJ20" i="2"/>
  <c r="AJ29" i="2"/>
  <c r="AJ30" i="2"/>
  <c r="AJ31" i="2"/>
  <c r="AJ32" i="2"/>
  <c r="AJ67" i="2"/>
  <c r="AJ68" i="2"/>
  <c r="AJ69" i="2"/>
  <c r="AJ70" i="2"/>
  <c r="AJ71" i="2"/>
  <c r="AJ72" i="2"/>
  <c r="AJ73" i="2"/>
  <c r="AB17" i="2"/>
  <c r="AB31" i="2"/>
  <c r="AB32" i="2"/>
  <c r="AB73" i="2"/>
  <c r="AB20" i="2"/>
  <c r="AB8" i="2"/>
  <c r="AB12" i="2"/>
  <c r="AB13" i="2"/>
  <c r="AB14" i="2"/>
  <c r="AB15" i="2"/>
  <c r="AB16" i="2"/>
  <c r="AB18" i="2"/>
  <c r="AB19" i="2"/>
  <c r="AB21" i="2"/>
  <c r="AB22" i="2"/>
  <c r="AB23" i="2"/>
  <c r="AB24" i="2"/>
  <c r="AB25" i="2"/>
  <c r="AB26" i="2"/>
  <c r="AB27" i="2"/>
  <c r="AB29" i="2"/>
  <c r="AB30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5" i="2"/>
  <c r="AB66" i="2"/>
  <c r="AB67" i="2"/>
  <c r="AB68" i="2"/>
  <c r="AB69" i="2"/>
  <c r="AB70" i="2"/>
  <c r="AB71" i="2"/>
  <c r="AB72" i="2"/>
  <c r="AK8" i="2"/>
  <c r="AK12" i="2"/>
  <c r="AK13" i="2"/>
  <c r="AK14" i="2"/>
  <c r="AK15" i="2"/>
  <c r="AK16" i="2"/>
  <c r="AK17" i="2"/>
  <c r="AK18" i="2"/>
  <c r="AK21" i="2"/>
  <c r="AK22" i="2"/>
  <c r="AK23" i="2"/>
  <c r="AK24" i="2"/>
  <c r="AK25" i="2"/>
  <c r="AK26" i="2"/>
  <c r="AK27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5" i="2"/>
  <c r="AK66" i="2"/>
  <c r="AK19" i="2"/>
  <c r="AK20" i="2"/>
  <c r="AK29" i="2"/>
  <c r="AK30" i="2"/>
  <c r="AK31" i="2"/>
  <c r="AK32" i="2"/>
  <c r="AK67" i="2"/>
  <c r="AK68" i="2"/>
  <c r="AK69" i="2"/>
  <c r="AK70" i="2"/>
  <c r="AK71" i="2"/>
  <c r="AK72" i="2"/>
  <c r="AK73" i="2"/>
  <c r="T17" i="2"/>
  <c r="T31" i="2"/>
  <c r="T32" i="2"/>
  <c r="T73" i="2"/>
  <c r="T20" i="2"/>
  <c r="T11" i="2"/>
  <c r="T13" i="2"/>
  <c r="T14" i="2"/>
  <c r="T15" i="2"/>
  <c r="T16" i="2"/>
  <c r="T18" i="2"/>
  <c r="T21" i="2"/>
  <c r="T22" i="2"/>
  <c r="T23" i="2"/>
  <c r="T24" i="2"/>
  <c r="T25" i="2"/>
  <c r="T26" i="2"/>
  <c r="T27" i="2"/>
  <c r="T35" i="2"/>
  <c r="T36" i="2"/>
  <c r="T37" i="2"/>
  <c r="T38" i="2"/>
  <c r="T8" i="2"/>
  <c r="T12" i="2"/>
  <c r="T19" i="2"/>
  <c r="T29" i="2"/>
  <c r="T30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5" i="2"/>
  <c r="T66" i="2"/>
  <c r="T67" i="2"/>
  <c r="T68" i="2"/>
  <c r="T69" i="2"/>
  <c r="T70" i="2"/>
  <c r="T71" i="2"/>
  <c r="T72" i="2"/>
  <c r="AC8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9" i="2"/>
  <c r="AC30" i="2"/>
  <c r="AC31" i="2"/>
  <c r="AC32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5" i="2"/>
  <c r="AC66" i="2"/>
  <c r="AC67" i="2"/>
  <c r="AC68" i="2"/>
  <c r="AC69" i="2"/>
  <c r="AC70" i="2"/>
  <c r="AC71" i="2"/>
  <c r="AC72" i="2"/>
  <c r="AC73" i="2"/>
  <c r="B32" i="2"/>
  <c r="B19" i="2"/>
  <c r="B31" i="2"/>
  <c r="B30" i="2"/>
  <c r="B29" i="2"/>
  <c r="B17" i="2"/>
  <c r="B18" i="2"/>
  <c r="B21" i="2"/>
  <c r="B23" i="2"/>
  <c r="B24" i="2"/>
  <c r="B25" i="2"/>
  <c r="B26" i="2"/>
  <c r="B27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5" i="2"/>
  <c r="B66" i="2"/>
  <c r="B67" i="2"/>
  <c r="B68" i="2"/>
  <c r="B69" i="2"/>
  <c r="B70" i="2"/>
  <c r="B73" i="2"/>
  <c r="AD5" i="2"/>
  <c r="AE5" i="2"/>
  <c r="AF5" i="2"/>
  <c r="AG5" i="2"/>
  <c r="AH5" i="2"/>
  <c r="AI5" i="2"/>
  <c r="AJ5" i="2"/>
  <c r="AK5" i="2"/>
  <c r="AC5" i="2"/>
  <c r="U5" i="2"/>
  <c r="V5" i="2"/>
  <c r="W5" i="2"/>
  <c r="X5" i="2"/>
  <c r="Y5" i="2"/>
  <c r="Z5" i="2"/>
  <c r="AA5" i="2"/>
  <c r="AB5" i="2"/>
  <c r="T5" i="2"/>
  <c r="AK75" i="2" l="1"/>
  <c r="M76" i="2" s="1"/>
  <c r="AH75" i="2"/>
  <c r="J76" i="2" s="1"/>
  <c r="AF75" i="2"/>
  <c r="H76" i="2" s="1"/>
  <c r="S75" i="2"/>
  <c r="Y75" i="2"/>
  <c r="J75" i="2" s="1"/>
  <c r="AI75" i="2"/>
  <c r="K76" i="2" s="1"/>
  <c r="AD75" i="2"/>
  <c r="F76" i="2" s="1"/>
  <c r="AC75" i="2"/>
  <c r="E76" i="2" s="1"/>
  <c r="AB75" i="2"/>
  <c r="M75" i="2" s="1"/>
  <c r="AJ75" i="2"/>
  <c r="L76" i="2" s="1"/>
  <c r="AG75" i="2"/>
  <c r="I76" i="2" s="1"/>
  <c r="W75" i="2"/>
  <c r="H75" i="2" s="1"/>
  <c r="V75" i="2"/>
  <c r="G75" i="2" s="1"/>
  <c r="AA75" i="2"/>
  <c r="L75" i="2" s="1"/>
  <c r="X75" i="2"/>
  <c r="I75" i="2" s="1"/>
  <c r="I77" i="2" s="1"/>
  <c r="I81" i="2" s="1"/>
  <c r="R75" i="2"/>
  <c r="H10" i="2" s="1"/>
  <c r="T75" i="2"/>
  <c r="E75" i="2" s="1"/>
  <c r="U75" i="2"/>
  <c r="F75" i="2" s="1"/>
  <c r="AE75" i="2"/>
  <c r="G76" i="2" s="1"/>
  <c r="Z75" i="2"/>
  <c r="K75" i="2" s="1"/>
  <c r="J77" i="2" l="1"/>
  <c r="J81" i="2" s="1"/>
  <c r="L77" i="2"/>
  <c r="L81" i="2" s="1"/>
  <c r="H77" i="2"/>
  <c r="H81" i="2" s="1"/>
  <c r="M77" i="2"/>
  <c r="M81" i="2" s="1"/>
  <c r="E77" i="2"/>
  <c r="E81" i="2" s="1"/>
  <c r="G77" i="2"/>
  <c r="G81" i="2" s="1"/>
  <c r="F77" i="2"/>
  <c r="F81" i="2" s="1"/>
  <c r="K77" i="2"/>
  <c r="K8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一成</author>
  </authors>
  <commentList>
    <comment ref="C5" authorId="0" shapeId="0" xr:uid="{00000000-0006-0000-0000-000001000000}">
      <text>
        <r>
          <rPr>
            <b/>
            <sz val="10"/>
            <color indexed="81"/>
            <rFont val="Osaka"/>
            <family val="3"/>
            <charset val="128"/>
          </rPr>
          <t>この列には，
既に修得した科目の数を
入力して下さい
（単位数ではありません）</t>
        </r>
      </text>
    </comment>
    <comment ref="D5" authorId="0" shapeId="0" xr:uid="{00000000-0006-0000-0000-000002000000}">
      <text>
        <r>
          <rPr>
            <b/>
            <sz val="10"/>
            <color indexed="81"/>
            <rFont val="Osaka"/>
            <family val="3"/>
            <charset val="128"/>
          </rPr>
          <t>この列には，
今年度に修得する予定
（今年度だけ）
の科目の数を入力して下さい
（単位数ではありません）</t>
        </r>
      </text>
    </comment>
    <comment ref="C6" authorId="0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「キャリア形成の基礎」の外国語以外の科目数（単位数ではありません）を入力して下さい
・世界と人間
・文章表現基礎
・哲学
・倫理学
・美術史
・文学
・日本語の歴史
・法学（日本国憲法）
・経済学
・歴史学
・心理学
・日本の伝統と文化
・国際関係論
・日本の文化と社会I・II
・健康体育I・II
・生涯スポーツI・II</t>
        </r>
      </text>
    </comment>
    <comment ref="D6" authorId="0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「キャリア形成の基礎」の外国語以外の科目数（単位数ではありません）を入力して下さい
・世界と人間
・文章表現基礎
・哲学
・倫理学
・美術史
・文学
・日本語の歴史
・法学（日本国憲法）
・経済学
・歴史学
・心理学
・日本の伝統と文化
・国際関係論
・日本の文化と社会I・II
・健康体育I・II
・生涯スポーツI・II</t>
        </r>
      </text>
    </comment>
    <comment ref="C7" authorId="0" shapeId="0" xr:uid="{00000000-0006-0000-0000-000005000000}">
      <text>
        <r>
          <rPr>
            <b/>
            <sz val="10"/>
            <color indexed="81"/>
            <rFont val="Osaka"/>
            <family val="3"/>
            <charset val="128"/>
          </rPr>
          <t>「キャリア形成の基礎」外国語の科目数を入力して下さい．
・ベーシック・イングリッシュa・b
・オーラル・コミュニケーションIa・Ib・IIa・IIb
・工学コミュニケーション英語基礎a・b
・キャリア・イングリッシュIa・Ib・IIa・IIb
・英語プレゼンテーション
・中国語プレゼンテーション
・中国語コミュニケーション
・中国語と現代中国事情
・日本語I・II
※ 海外語学研修⇒2科目分として下さい．</t>
        </r>
      </text>
    </comment>
    <comment ref="D7" authorId="0" shapeId="0" xr:uid="{00000000-0006-0000-0000-000006000000}">
      <text>
        <r>
          <rPr>
            <b/>
            <sz val="10"/>
            <color indexed="81"/>
            <rFont val="Osaka"/>
            <family val="3"/>
            <charset val="128"/>
          </rPr>
          <t>「キャリア形成の基礎」外国語の科目数を入力して下さい．
・ベーシック・イングリッシュa・b
・オーラル・コミュニケーションIa・Ib・IIa・IIb
・工学コミュニケーション英語基礎a・b
・キャリア・イングリッシュIa・Ib・IIa・IIb
・英語プレゼンテーション
・中国語プレゼンテーション
・中国語コミュニケーション
・中国語と現代中国事情
・日本語I・II
※ 海外語学研修⇒2科目分として下さい．</t>
        </r>
      </text>
    </comment>
    <comment ref="C8" authorId="0" shapeId="0" xr:uid="{00000000-0006-0000-0000-000007000000}">
      <text>
        <r>
          <rPr>
            <b/>
            <sz val="10"/>
            <color indexed="81"/>
            <rFont val="Osaka"/>
            <family val="3"/>
            <charset val="128"/>
          </rPr>
          <t>「工学の基礎（自然科学）」の物理学実験以外を取得した場合に科目数（単位数ではありません）を入力してください</t>
        </r>
      </text>
    </comment>
    <comment ref="D8" authorId="0" shapeId="0" xr:uid="{00000000-0006-0000-0000-000008000000}">
      <text>
        <r>
          <rPr>
            <b/>
            <sz val="10"/>
            <color indexed="81"/>
            <rFont val="Osaka"/>
            <family val="3"/>
            <charset val="128"/>
          </rPr>
          <t>「工学の基礎（自然科学）」の物理学実験以外を取得予定の場合にその科目数（単位数ではありません）を入力してください</t>
        </r>
      </text>
    </comment>
    <comment ref="C9" authorId="0" shapeId="0" xr:uid="{00000000-0006-0000-0000-000009000000}">
      <text>
        <r>
          <rPr>
            <b/>
            <sz val="10"/>
            <color indexed="81"/>
            <rFont val="Osaka"/>
            <family val="3"/>
            <charset val="128"/>
          </rPr>
          <t>「工学の基礎（自然科学）」の物理学実験を取得した場合に１を入力してください</t>
        </r>
      </text>
    </comment>
    <comment ref="D9" authorId="0" shapeId="0" xr:uid="{00000000-0006-0000-0000-00000A000000}">
      <text>
        <r>
          <rPr>
            <b/>
            <sz val="10"/>
            <color indexed="81"/>
            <rFont val="Osaka"/>
            <family val="3"/>
            <charset val="128"/>
          </rPr>
          <t>「工学の基礎（自然科学）」の物理学実験を取得予定の場合に１を入力してください</t>
        </r>
      </text>
    </comment>
    <comment ref="C10" authorId="0" shapeId="0" xr:uid="{00000000-0006-0000-00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「工学の基礎（工学マネジメント）」の科目数を入力して下さい
・基礎情報処理I・II
・確率と統計I・II
・知的財産法概論
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D10" authorId="0" shapeId="0" xr:uid="{00000000-0006-0000-00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「工学の基礎（工学マネジメント）」の科目数を入力して下さい
・基礎情報処理I・II
・確率と統計I・II
・知的財産法概論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C11" authorId="0" shapeId="0" xr:uid="{00000000-0006-0000-00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「工学の基礎（工学マネジメント）」の科目数を入力して下さい
・工学倫理
・ものづくりマネジメント技術を活かす経営
・品質管理</t>
        </r>
      </text>
    </comment>
    <comment ref="D11" authorId="0" shapeId="0" xr:uid="{00000000-0006-0000-00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「工学の基礎（工学マネジメント）」の科目数を入力して下さい
・工学倫理
・ものづくりマネジメント技術を活かす経営
・品質管理</t>
        </r>
      </text>
    </comment>
    <comment ref="C12" authorId="0" shapeId="0" xr:uid="{00000000-0006-0000-00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「工学の基礎（淀川学）」の科目数を入力して下さい
・淀川と人間
・淀川と環境</t>
        </r>
      </text>
    </comment>
    <comment ref="D12" authorId="0" shapeId="0" xr:uid="{00000000-0006-0000-00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「工学の基礎（淀川学）」の科目数を入力して下さい
・淀川と人間
・淀川と環境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C13" authorId="0" shapeId="0" xr:uid="{00000000-0006-0000-0000-000011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「工学の基礎（OITリソース）」の科目数を入力して下さい
・デザイン探求演習（PBL)
・宇宙・地球・生命－探求演習(PBL)</t>
        </r>
      </text>
    </comment>
    <comment ref="D13" authorId="0" shapeId="0" xr:uid="{00000000-0006-0000-0000-000012000000}">
      <text>
        <r>
          <rPr>
            <b/>
            <sz val="10"/>
            <color indexed="81"/>
            <rFont val="ＭＳ Ｐゴシック"/>
            <family val="3"/>
            <charset val="128"/>
          </rPr>
          <t>「工学の基礎（OITリソース）」の科目数を入力して下さい
・デザイン探求演習（PBL）
・宇宙・地球・生命－探求演習(PBL)</t>
        </r>
      </text>
    </comment>
    <comment ref="C14" authorId="0" shapeId="0" xr:uid="{00000000-0006-0000-0000-000013000000}">
      <text>
        <r>
          <rPr>
            <b/>
            <sz val="10"/>
            <color indexed="81"/>
            <rFont val="ＭＳ Ｐゴシック"/>
            <family val="3"/>
            <charset val="128"/>
          </rPr>
          <t>「数理科学と教育」の科目数を入力して下さい
・級数とフーリエ解析
・ベクトル解析
・線形代数学III・IV
・複素解析I・II
・応用数学I・II
・実践化学
・地球システムと人間
・環境生物学
・人間発達と人権
・教育学I・II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D14" authorId="0" shapeId="0" xr:uid="{00000000-0006-0000-0000-000014000000}">
      <text>
        <r>
          <rPr>
            <b/>
            <sz val="10"/>
            <color indexed="81"/>
            <rFont val="ＭＳ Ｐゴシック"/>
            <family val="3"/>
            <charset val="128"/>
          </rPr>
          <t>「数理科学と教育」の科目数を入力して下さい
・級数とフーリエ解析
・ベクトル解析
・線形代数学III・IV
・複素解析I・II
・応用数学I・II
・実践化学
・地球システムと人間
・環境生物学
・人間発達と人権
・教育学I・II</t>
        </r>
      </text>
    </comment>
    <comment ref="C15" authorId="0" shapeId="0" xr:uid="{00000000-0006-0000-0000-000015000000}">
      <text>
        <r>
          <rPr>
            <b/>
            <sz val="10"/>
            <color indexed="81"/>
            <rFont val="ＭＳ Ｐゴシック"/>
            <family val="3"/>
            <charset val="128"/>
          </rPr>
          <t>「その他連携科目（キャリアデザイン）」の科目数を入力して下さい
・キャリアデザイン</t>
        </r>
      </text>
    </comment>
    <comment ref="D15" authorId="0" shapeId="0" xr:uid="{00000000-0006-0000-0000-000016000000}">
      <text>
        <r>
          <rPr>
            <b/>
            <sz val="10"/>
            <color indexed="81"/>
            <rFont val="ＭＳ Ｐゴシック"/>
            <family val="3"/>
            <charset val="128"/>
          </rPr>
          <t>「その他連携科目（キャリアデザイン）」の科目数を入力して下さい
・キャリアデザイン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C16" authorId="0" shapeId="0" xr:uid="{00000000-0006-0000-0000-000017000000}">
      <text>
        <r>
          <rPr>
            <b/>
            <sz val="10"/>
            <color indexed="81"/>
            <rFont val="ＭＳ Ｐゴシック"/>
            <family val="3"/>
            <charset val="128"/>
          </rPr>
          <t>「その他連携科目（その他の科目）」の科目数を入力して下さい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D16" authorId="0" shapeId="0" xr:uid="{00000000-0006-0000-0000-000018000000}">
      <text>
        <r>
          <rPr>
            <b/>
            <sz val="10"/>
            <color indexed="81"/>
            <rFont val="ＭＳ Ｐゴシック"/>
            <family val="3"/>
            <charset val="128"/>
          </rPr>
          <t>「その他連携科目（その他の科目）」の科目数を入力して下さい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C72" authorId="0" shapeId="0" xr:uid="{00000000-0006-0000-0000-00001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ここには，リストにない専門科目取得数（単位数ではありません）を入力してください</t>
        </r>
      </text>
    </comment>
    <comment ref="D72" authorId="0" shapeId="0" xr:uid="{00000000-0006-0000-0000-00001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ここには，リストにない専門科目の履修予定科目数（単位数ではありません）を入力してください</t>
        </r>
      </text>
    </comment>
    <comment ref="C73" authorId="0" shapeId="0" xr:uid="{00000000-0006-0000-0000-00001B000000}">
      <text>
        <r>
          <rPr>
            <b/>
            <sz val="10"/>
            <color indexed="9"/>
            <rFont val="Osaka"/>
            <family val="2"/>
            <charset val="128"/>
          </rPr>
          <t>卒業研究に合格した場合は１，
そうでない場合は０
を入力してください</t>
        </r>
      </text>
    </comment>
    <comment ref="D73" authorId="0" shapeId="0" xr:uid="{00000000-0006-0000-0000-00001C000000}">
      <text>
        <r>
          <rPr>
            <b/>
            <sz val="10"/>
            <color indexed="9"/>
            <rFont val="Osaka"/>
            <family val="2"/>
            <charset val="128"/>
          </rPr>
          <t>今年度，卒業研究に
着手できる場合は１，
そうでない場合は０
を入力してください</t>
        </r>
      </text>
    </comment>
  </commentList>
</comments>
</file>

<file path=xl/sharedStrings.xml><?xml version="1.0" encoding="utf-8"?>
<sst xmlns="http://schemas.openxmlformats.org/spreadsheetml/2006/main" count="129" uniqueCount="112">
  <si>
    <t>建設材料学</t>
  </si>
  <si>
    <t>鉄筋コンクリート工学</t>
  </si>
  <si>
    <t>鉄筋コンクリート工学演習</t>
  </si>
  <si>
    <t>コンクリート構造学</t>
  </si>
  <si>
    <t>プレストレストコンクリート工学</t>
  </si>
  <si>
    <t>応用コンクリート工学</t>
  </si>
  <si>
    <t>土質力学a</t>
  </si>
  <si>
    <t>土質力学a演習</t>
  </si>
  <si>
    <t>土質力学b</t>
  </si>
  <si>
    <t>土質力学b演習</t>
  </si>
  <si>
    <t>水理学a</t>
  </si>
  <si>
    <t>水理学a演習</t>
  </si>
  <si>
    <t>水理学b</t>
  </si>
  <si>
    <t>水理学b演習</t>
  </si>
  <si>
    <t>河川工学</t>
  </si>
  <si>
    <t>卒業研究</t>
  </si>
  <si>
    <t>学習・教育目標</t>
    <rPh sb="0" eb="7">
      <t>ガ</t>
    </rPh>
    <phoneticPr fontId="3"/>
  </si>
  <si>
    <t>入力欄</t>
    <rPh sb="0" eb="3">
      <t>ニュウリョクラン</t>
    </rPh>
    <phoneticPr fontId="3"/>
  </si>
  <si>
    <t>今年度修得</t>
    <rPh sb="0" eb="3">
      <t>コンネンド</t>
    </rPh>
    <rPh sb="3" eb="5">
      <t>シュウトク</t>
    </rPh>
    <phoneticPr fontId="3"/>
  </si>
  <si>
    <t>予定入力欄</t>
    <rPh sb="0" eb="2">
      <t>ヨテイ</t>
    </rPh>
    <rPh sb="2" eb="5">
      <t>ニュウリョクラン</t>
    </rPh>
    <phoneticPr fontId="3"/>
  </si>
  <si>
    <t>今年度の履修計画にもとづいた予定学習時間数（予定）</t>
    <rPh sb="0" eb="4">
      <t>コンネンドリシュウケイカク</t>
    </rPh>
    <rPh sb="4" eb="8">
      <t>リシュウケイカク</t>
    </rPh>
    <rPh sb="14" eb="16">
      <t>ヨテイ</t>
    </rPh>
    <rPh sb="16" eb="18">
      <t>ガクシュウ</t>
    </rPh>
    <rPh sb="18" eb="21">
      <t>ジカンスウ</t>
    </rPh>
    <rPh sb="22" eb="24">
      <t>ヨテイ</t>
    </rPh>
    <phoneticPr fontId="3"/>
  </si>
  <si>
    <t>今までの時間数と今年度予定学習時間数の合計（合計）</t>
    <rPh sb="0" eb="1">
      <t>イマ</t>
    </rPh>
    <rPh sb="4" eb="7">
      <t>ジカンスウ</t>
    </rPh>
    <rPh sb="8" eb="11">
      <t>コンネンド</t>
    </rPh>
    <rPh sb="11" eb="13">
      <t>ヨテイ</t>
    </rPh>
    <rPh sb="13" eb="15">
      <t>ガクシュウ</t>
    </rPh>
    <rPh sb="15" eb="18">
      <t>ジカンスウ</t>
    </rPh>
    <rPh sb="19" eb="21">
      <t>ゴウケイ</t>
    </rPh>
    <rPh sb="22" eb="24">
      <t>ゼンゴウケイ</t>
    </rPh>
    <phoneticPr fontId="3"/>
  </si>
  <si>
    <t>＊年度と時期（前期・後期）は，成績配布時を記入して（○をつけて）ください。9月は前期，3月は後期となります。</t>
    <rPh sb="1" eb="3">
      <t>ネンド</t>
    </rPh>
    <rPh sb="4" eb="6">
      <t>ジキ</t>
    </rPh>
    <rPh sb="15" eb="17">
      <t>セイセキ</t>
    </rPh>
    <rPh sb="17" eb="19">
      <t>ハイフ</t>
    </rPh>
    <rPh sb="19" eb="20">
      <t>ジ</t>
    </rPh>
    <rPh sb="21" eb="23">
      <t>キニュウ</t>
    </rPh>
    <rPh sb="38" eb="39">
      <t>ガツ</t>
    </rPh>
    <rPh sb="40" eb="42">
      <t>ゼンキ</t>
    </rPh>
    <rPh sb="44" eb="45">
      <t>ガツ</t>
    </rPh>
    <rPh sb="46" eb="48">
      <t>コウキ</t>
    </rPh>
    <phoneticPr fontId="3"/>
  </si>
  <si>
    <t>科目名と既に修得した科目数</t>
    <rPh sb="4" eb="5">
      <t>スデ</t>
    </rPh>
    <rPh sb="6" eb="8">
      <t>シュウトク</t>
    </rPh>
    <rPh sb="8" eb="13">
      <t>シュトクカモクスウ</t>
    </rPh>
    <phoneticPr fontId="3"/>
  </si>
  <si>
    <t>あなたの今までの合計学習時間数（現在）</t>
    <rPh sb="4" eb="5">
      <t>イマ</t>
    </rPh>
    <rPh sb="8" eb="10">
      <t>ゴウケイ</t>
    </rPh>
    <rPh sb="10" eb="12">
      <t>ガクシュウ</t>
    </rPh>
    <rPh sb="12" eb="15">
      <t>ジカンスウ</t>
    </rPh>
    <rPh sb="16" eb="18">
      <t>ゲンザイ</t>
    </rPh>
    <phoneticPr fontId="3"/>
  </si>
  <si>
    <t>(A)</t>
  </si>
  <si>
    <t>(B)</t>
  </si>
  <si>
    <t>(C)</t>
  </si>
  <si>
    <t>(D)</t>
  </si>
  <si>
    <t>(E)</t>
  </si>
  <si>
    <t>(F)</t>
  </si>
  <si>
    <t>(G)</t>
  </si>
  <si>
    <t>(H)</t>
  </si>
  <si>
    <t>学習・教育目標</t>
  </si>
  <si>
    <t>重み1当りの時間数</t>
  </si>
  <si>
    <t>(I)</t>
  </si>
  <si>
    <t>工学の基礎（淀川学）</t>
    <rPh sb="0" eb="2">
      <t>コウガク</t>
    </rPh>
    <rPh sb="3" eb="5">
      <t>キソ</t>
    </rPh>
    <rPh sb="6" eb="9">
      <t>ヨドガワガク</t>
    </rPh>
    <phoneticPr fontId="3"/>
  </si>
  <si>
    <t>工学の基礎（OITリソース）</t>
    <rPh sb="0" eb="2">
      <t>コウガク</t>
    </rPh>
    <rPh sb="3" eb="5">
      <t>キソ</t>
    </rPh>
    <phoneticPr fontId="3"/>
  </si>
  <si>
    <t>その他の科目</t>
    <rPh sb="2" eb="3">
      <t>タ</t>
    </rPh>
    <rPh sb="4" eb="6">
      <t>カモク</t>
    </rPh>
    <phoneticPr fontId="3"/>
  </si>
  <si>
    <t>工学の基礎（工学Ｍ：２単位の科目）</t>
    <rPh sb="0" eb="2">
      <t>コウガク</t>
    </rPh>
    <rPh sb="3" eb="5">
      <t>キソ</t>
    </rPh>
    <rPh sb="6" eb="8">
      <t>コウガク</t>
    </rPh>
    <rPh sb="11" eb="13">
      <t>タンイ</t>
    </rPh>
    <rPh sb="14" eb="16">
      <t>カモク</t>
    </rPh>
    <phoneticPr fontId="3"/>
  </si>
  <si>
    <t>工学の基礎（自然科学：２単位の科目）</t>
    <rPh sb="0" eb="2">
      <t>コウガク</t>
    </rPh>
    <rPh sb="3" eb="5">
      <t>キソ</t>
    </rPh>
    <rPh sb="6" eb="8">
      <t>シゼン</t>
    </rPh>
    <rPh sb="8" eb="10">
      <t>カガク</t>
    </rPh>
    <rPh sb="12" eb="14">
      <t>タンイ</t>
    </rPh>
    <rPh sb="15" eb="17">
      <t>カモク</t>
    </rPh>
    <phoneticPr fontId="3"/>
  </si>
  <si>
    <t>数理科学と教育</t>
    <rPh sb="0" eb="2">
      <t>スウリ</t>
    </rPh>
    <rPh sb="2" eb="4">
      <t>カガク</t>
    </rPh>
    <rPh sb="5" eb="7">
      <t>キョウイク</t>
    </rPh>
    <phoneticPr fontId="3"/>
  </si>
  <si>
    <t>その他連携（キャリアデザイン）</t>
    <rPh sb="2" eb="3">
      <t>タ</t>
    </rPh>
    <rPh sb="3" eb="5">
      <t>レンケイ</t>
    </rPh>
    <phoneticPr fontId="3"/>
  </si>
  <si>
    <t>その他連携（その他の科目）</t>
    <rPh sb="2" eb="3">
      <t>タ</t>
    </rPh>
    <rPh sb="3" eb="5">
      <t>レンケイ</t>
    </rPh>
    <rPh sb="8" eb="9">
      <t>タ</t>
    </rPh>
    <rPh sb="10" eb="12">
      <t>カモク</t>
    </rPh>
    <phoneticPr fontId="3"/>
  </si>
  <si>
    <t>都市デザイン工学演習I</t>
  </si>
  <si>
    <t>都市デザイン工学演習II</t>
  </si>
  <si>
    <r>
      <t>＊提出前に，学業成績簿の単位数（区分が専門科目の修得単位）を確認してください（</t>
    </r>
    <r>
      <rPr>
        <sz val="11"/>
        <color indexed="10"/>
        <rFont val="ＭＳ Ｐゴシック"/>
        <family val="3"/>
        <charset val="128"/>
      </rPr>
      <t>※確認用の欄</t>
    </r>
    <r>
      <rPr>
        <sz val="11"/>
        <rFont val="ＭＳ Ｐゴシック"/>
        <family val="3"/>
        <charset val="128"/>
      </rPr>
      <t>）。</t>
    </r>
    <rPh sb="1" eb="4">
      <t>テイシュツマエ</t>
    </rPh>
    <rPh sb="6" eb="11">
      <t>ガクギョウセイセキボ</t>
    </rPh>
    <rPh sb="12" eb="14">
      <t>タンイスウ</t>
    </rPh>
    <rPh sb="14" eb="15">
      <t>スウ</t>
    </rPh>
    <rPh sb="16" eb="18">
      <t>クブン</t>
    </rPh>
    <rPh sb="19" eb="23">
      <t>センモンカモク</t>
    </rPh>
    <rPh sb="24" eb="28">
      <t>シュウトクタンイ</t>
    </rPh>
    <rPh sb="30" eb="32">
      <t>カクニン</t>
    </rPh>
    <rPh sb="40" eb="43">
      <t>カクニンヨウ</t>
    </rPh>
    <rPh sb="44" eb="45">
      <t>ラン</t>
    </rPh>
    <phoneticPr fontId="3"/>
  </si>
  <si>
    <t>既取得単位計算用</t>
    <rPh sb="0" eb="1">
      <t>キ</t>
    </rPh>
    <rPh sb="1" eb="3">
      <t>シュトク</t>
    </rPh>
    <rPh sb="3" eb="5">
      <t>タンイ</t>
    </rPh>
    <rPh sb="5" eb="7">
      <t>ケイサン</t>
    </rPh>
    <rPh sb="7" eb="8">
      <t>ヨウ</t>
    </rPh>
    <phoneticPr fontId="3"/>
  </si>
  <si>
    <t>取得予定計算用</t>
    <rPh sb="0" eb="2">
      <t>シュトク</t>
    </rPh>
    <rPh sb="2" eb="4">
      <t>ヨテイ</t>
    </rPh>
    <rPh sb="4" eb="6">
      <t>ケイサン</t>
    </rPh>
    <rPh sb="6" eb="7">
      <t>ヨウ</t>
    </rPh>
    <phoneticPr fontId="3"/>
  </si>
  <si>
    <t>＊プリントアウト（Excel上の各種設定は必要ありません）をしてから，学籍番号と名前を記入し提出してください。</t>
    <rPh sb="35" eb="39">
      <t>ガクセキバンゴウ</t>
    </rPh>
    <rPh sb="40" eb="42">
      <t>ナマエ</t>
    </rPh>
    <rPh sb="43" eb="45">
      <t>キニュウ</t>
    </rPh>
    <rPh sb="46" eb="48">
      <t>テイシュツ</t>
    </rPh>
    <phoneticPr fontId="3"/>
  </si>
  <si>
    <r>
      <t>工学の基礎</t>
    </r>
    <r>
      <rPr>
        <sz val="9"/>
        <rFont val="ＭＳ Ｐゴシック"/>
        <family val="3"/>
        <charset val="128"/>
      </rPr>
      <t>（自然科学：物理学実験）</t>
    </r>
    <rPh sb="0" eb="2">
      <t>コウガク</t>
    </rPh>
    <rPh sb="3" eb="5">
      <t>キソ</t>
    </rPh>
    <rPh sb="6" eb="8">
      <t>シゼン</t>
    </rPh>
    <rPh sb="8" eb="10">
      <t>カガク</t>
    </rPh>
    <phoneticPr fontId="3"/>
  </si>
  <si>
    <r>
      <rPr>
        <sz val="11"/>
        <rFont val="ＭＳ Ｐゴシック"/>
        <family val="3"/>
        <charset val="128"/>
      </rPr>
      <t>キャリア形成の基礎（外国語）</t>
    </r>
    <rPh sb="4" eb="6">
      <t>ケイセイ</t>
    </rPh>
    <rPh sb="7" eb="9">
      <t>キソ</t>
    </rPh>
    <phoneticPr fontId="3"/>
  </si>
  <si>
    <t>プロジェクト演習</t>
    <rPh sb="6" eb="8">
      <t>エンシュウ</t>
    </rPh>
    <phoneticPr fontId="3"/>
  </si>
  <si>
    <t>卒業までに必要な時間数</t>
    <rPh sb="0" eb="2">
      <t>ソツギョウ</t>
    </rPh>
    <rPh sb="5" eb="7">
      <t>ヒツヨウ</t>
    </rPh>
    <rPh sb="8" eb="11">
      <t>ジカンスウ</t>
    </rPh>
    <phoneticPr fontId="3"/>
  </si>
  <si>
    <t>達成度確認</t>
    <rPh sb="0" eb="3">
      <t>タッセイド</t>
    </rPh>
    <rPh sb="3" eb="5">
      <t>カクニン</t>
    </rPh>
    <phoneticPr fontId="3"/>
  </si>
  <si>
    <t>単位</t>
    <rPh sb="0" eb="2">
      <t>タンイ</t>
    </rPh>
    <phoneticPr fontId="3"/>
  </si>
  <si>
    <r>
      <t>工学の基礎</t>
    </r>
    <r>
      <rPr>
        <sz val="9"/>
        <rFont val="ＭＳ Ｐゴシック"/>
        <family val="3"/>
        <charset val="128"/>
      </rPr>
      <t>（自然科学：物理学実験を除く）</t>
    </r>
    <rPh sb="0" eb="2">
      <t>コウガク</t>
    </rPh>
    <rPh sb="3" eb="5">
      <t>キソ</t>
    </rPh>
    <rPh sb="6" eb="8">
      <t>シゼン</t>
    </rPh>
    <rPh sb="8" eb="10">
      <t>カガク</t>
    </rPh>
    <rPh sb="17" eb="18">
      <t>ノゾ</t>
    </rPh>
    <phoneticPr fontId="3"/>
  </si>
  <si>
    <r>
      <t>工学の基礎</t>
    </r>
    <r>
      <rPr>
        <sz val="9"/>
        <rFont val="ＭＳ Ｐゴシック"/>
        <family val="3"/>
        <charset val="128"/>
      </rPr>
      <t>（工学マネジメント①）</t>
    </r>
    <rPh sb="0" eb="2">
      <t>コウガク</t>
    </rPh>
    <rPh sb="3" eb="5">
      <t>キソ</t>
    </rPh>
    <rPh sb="6" eb="8">
      <t>コウガク</t>
    </rPh>
    <phoneticPr fontId="3"/>
  </si>
  <si>
    <r>
      <t>工学の基礎</t>
    </r>
    <r>
      <rPr>
        <sz val="9"/>
        <rFont val="ＭＳ Ｐゴシック"/>
        <family val="3"/>
        <charset val="128"/>
      </rPr>
      <t>（工学マネジメント②）</t>
    </r>
    <rPh sb="0" eb="2">
      <t>コウガク</t>
    </rPh>
    <rPh sb="3" eb="5">
      <t>キソ</t>
    </rPh>
    <rPh sb="6" eb="8">
      <t>コウガク</t>
    </rPh>
    <phoneticPr fontId="3"/>
  </si>
  <si>
    <t>構造力学c</t>
    <rPh sb="0" eb="2">
      <t>コウゾウ</t>
    </rPh>
    <rPh sb="2" eb="4">
      <t>リキガク</t>
    </rPh>
    <phoneticPr fontId="3"/>
  </si>
  <si>
    <t>構造力学c演習</t>
    <rPh sb="0" eb="2">
      <t>コウゾウ</t>
    </rPh>
    <rPh sb="2" eb="4">
      <t>リキガク</t>
    </rPh>
    <rPh sb="5" eb="7">
      <t>エンシュウ</t>
    </rPh>
    <phoneticPr fontId="3"/>
  </si>
  <si>
    <t>地盤施工学</t>
    <rPh sb="0" eb="2">
      <t>ジバン</t>
    </rPh>
    <rPh sb="2" eb="4">
      <t>セコウ</t>
    </rPh>
    <rPh sb="4" eb="5">
      <t>ガク</t>
    </rPh>
    <phoneticPr fontId="3"/>
  </si>
  <si>
    <t>海岸工学</t>
    <rPh sb="0" eb="2">
      <t>カイガン</t>
    </rPh>
    <rPh sb="2" eb="4">
      <t>コウガク</t>
    </rPh>
    <phoneticPr fontId="3"/>
  </si>
  <si>
    <t>上下水道システム工学</t>
    <rPh sb="3" eb="4">
      <t>ドウ</t>
    </rPh>
    <phoneticPr fontId="3"/>
  </si>
  <si>
    <t>建設行政</t>
    <rPh sb="0" eb="2">
      <t>ケンセツ</t>
    </rPh>
    <rPh sb="2" eb="4">
      <t>ギョウセイ</t>
    </rPh>
    <phoneticPr fontId="3"/>
  </si>
  <si>
    <t>技術者倫理</t>
    <rPh sb="0" eb="3">
      <t>ギジュツシャ</t>
    </rPh>
    <rPh sb="3" eb="5">
      <t>リンリ</t>
    </rPh>
    <phoneticPr fontId="3"/>
  </si>
  <si>
    <t>特別講義Ⅰ</t>
    <rPh sb="0" eb="2">
      <t>トクベツ</t>
    </rPh>
    <rPh sb="2" eb="4">
      <t>コウギ</t>
    </rPh>
    <phoneticPr fontId="3"/>
  </si>
  <si>
    <t>特別講義Ⅱ</t>
    <rPh sb="0" eb="2">
      <t>トクベツ</t>
    </rPh>
    <rPh sb="2" eb="4">
      <t>コウギ</t>
    </rPh>
    <phoneticPr fontId="3"/>
  </si>
  <si>
    <t>防災・減災工学</t>
    <rPh sb="0" eb="2">
      <t>ボウサイ</t>
    </rPh>
    <rPh sb="3" eb="5">
      <t>ゲンサイ</t>
    </rPh>
    <rPh sb="5" eb="7">
      <t>コウガク</t>
    </rPh>
    <phoneticPr fontId="3"/>
  </si>
  <si>
    <t>社会資本計画学</t>
    <rPh sb="0" eb="2">
      <t>シャカイ</t>
    </rPh>
    <rPh sb="2" eb="4">
      <t>シホン</t>
    </rPh>
    <rPh sb="4" eb="7">
      <t>ケイカクガク</t>
    </rPh>
    <phoneticPr fontId="3"/>
  </si>
  <si>
    <t>計画学b</t>
    <rPh sb="0" eb="3">
      <t>ケイカクガク</t>
    </rPh>
    <phoneticPr fontId="3"/>
  </si>
  <si>
    <t>空間デザイン学</t>
    <rPh sb="0" eb="2">
      <t>クウカン</t>
    </rPh>
    <rPh sb="6" eb="7">
      <t>ガク</t>
    </rPh>
    <phoneticPr fontId="3"/>
  </si>
  <si>
    <t>空間情報学</t>
    <rPh sb="0" eb="2">
      <t>クウカン</t>
    </rPh>
    <rPh sb="2" eb="5">
      <t>ジョウホウガク</t>
    </rPh>
    <phoneticPr fontId="3"/>
  </si>
  <si>
    <t>ダミー</t>
    <phoneticPr fontId="3"/>
  </si>
  <si>
    <r>
      <t>キャリア形成の基礎</t>
    </r>
    <r>
      <rPr>
        <sz val="9"/>
        <rFont val="ＭＳ Ｐゴシック"/>
        <family val="3"/>
        <charset val="128"/>
      </rPr>
      <t>（外国語を除く）</t>
    </r>
    <rPh sb="4" eb="6">
      <t>ケイセイ</t>
    </rPh>
    <rPh sb="7" eb="9">
      <t>キソ</t>
    </rPh>
    <rPh sb="14" eb="15">
      <t>ノゾ</t>
    </rPh>
    <phoneticPr fontId="3"/>
  </si>
  <si>
    <r>
      <t>キャリア形成の基礎</t>
    </r>
    <r>
      <rPr>
        <sz val="11"/>
        <rFont val="ＭＳ Ｐゴシック"/>
        <family val="3"/>
        <charset val="128"/>
      </rPr>
      <t>（外国語）</t>
    </r>
    <rPh sb="4" eb="6">
      <t>ケイセイ</t>
    </rPh>
    <rPh sb="7" eb="9">
      <t>キソ</t>
    </rPh>
    <phoneticPr fontId="3"/>
  </si>
  <si>
    <t>計画学a</t>
    <phoneticPr fontId="3"/>
  </si>
  <si>
    <t>構造力学a</t>
    <phoneticPr fontId="3"/>
  </si>
  <si>
    <t>構造力学a演習</t>
    <phoneticPr fontId="3"/>
  </si>
  <si>
    <t>構造力学b</t>
    <phoneticPr fontId="3"/>
  </si>
  <si>
    <t>構造力学b演習</t>
    <phoneticPr fontId="3"/>
  </si>
  <si>
    <t>橋梁工学</t>
    <phoneticPr fontId="3"/>
  </si>
  <si>
    <t>水系保全学</t>
    <phoneticPr fontId="3"/>
  </si>
  <si>
    <r>
      <t>＊</t>
    </r>
    <r>
      <rPr>
        <sz val="11"/>
        <color indexed="12"/>
        <rFont val="ＭＳ Ｐゴシック"/>
        <family val="3"/>
        <charset val="128"/>
      </rPr>
      <t>青数字</t>
    </r>
    <r>
      <rPr>
        <sz val="11"/>
        <rFont val="ＭＳ Ｐゴシック"/>
        <family val="3"/>
        <charset val="128"/>
      </rPr>
      <t>の部分に科目数（単位数ではありません）を入力してください。左列は既に修得した科目，右列は今年度（成績配布後）の予定です。</t>
    </r>
    <rPh sb="1" eb="4">
      <t>アオスウジ</t>
    </rPh>
    <rPh sb="5" eb="7">
      <t>ブブ</t>
    </rPh>
    <rPh sb="8" eb="11">
      <t>カモクスウ</t>
    </rPh>
    <rPh sb="12" eb="15">
      <t>タンイスウ</t>
    </rPh>
    <rPh sb="24" eb="26">
      <t>ニュウリョク</t>
    </rPh>
    <rPh sb="33" eb="34">
      <t>ヒダリ</t>
    </rPh>
    <rPh sb="34" eb="35">
      <t>レツ</t>
    </rPh>
    <rPh sb="36" eb="37">
      <t>スデ</t>
    </rPh>
    <rPh sb="38" eb="40">
      <t>シュウトク</t>
    </rPh>
    <rPh sb="42" eb="44">
      <t>カモク</t>
    </rPh>
    <rPh sb="45" eb="47">
      <t>ミギレツ</t>
    </rPh>
    <rPh sb="48" eb="51">
      <t>コンネンド</t>
    </rPh>
    <rPh sb="52" eb="54">
      <t>セイセキ</t>
    </rPh>
    <rPh sb="54" eb="56">
      <t>ハイフ</t>
    </rPh>
    <rPh sb="56" eb="57">
      <t>⑤</t>
    </rPh>
    <rPh sb="59" eb="61">
      <t>ヨテイ</t>
    </rPh>
    <phoneticPr fontId="3"/>
  </si>
  <si>
    <r>
      <t>＊専門科目（青色セル）と卒業研究（橙色セル）の科目数は，</t>
    </r>
    <r>
      <rPr>
        <b/>
        <sz val="11"/>
        <color indexed="12"/>
        <rFont val="ＭＳ Ｐゴシック"/>
        <family val="3"/>
        <charset val="128"/>
      </rPr>
      <t xml:space="preserve">0 </t>
    </r>
    <r>
      <rPr>
        <sz val="11"/>
        <rFont val="ＭＳ Ｐゴシック"/>
        <family val="3"/>
        <charset val="128"/>
      </rPr>
      <t xml:space="preserve">または </t>
    </r>
    <r>
      <rPr>
        <b/>
        <sz val="11"/>
        <color indexed="12"/>
        <rFont val="ＭＳ Ｐゴシック"/>
        <family val="3"/>
        <charset val="128"/>
      </rPr>
      <t xml:space="preserve">1 </t>
    </r>
    <r>
      <rPr>
        <sz val="11"/>
        <rFont val="ＭＳ Ｐゴシック"/>
        <family val="3"/>
        <charset val="128"/>
      </rPr>
      <t>となります。</t>
    </r>
    <rPh sb="23" eb="26">
      <t>カモクスウ</t>
    </rPh>
    <phoneticPr fontId="3"/>
  </si>
  <si>
    <t>地盤防災工学</t>
    <rPh sb="0" eb="2">
      <t>ジバン</t>
    </rPh>
    <rPh sb="2" eb="4">
      <t>ボウサイ</t>
    </rPh>
    <rPh sb="4" eb="6">
      <t>コウガク</t>
    </rPh>
    <phoneticPr fontId="3"/>
  </si>
  <si>
    <t>都市デザイン工学入門</t>
  </si>
  <si>
    <t>測量学</t>
  </si>
  <si>
    <t>測量学実習</t>
  </si>
  <si>
    <t>応用測量学</t>
  </si>
  <si>
    <t>応用測量学実習</t>
  </si>
  <si>
    <t>基礎製図</t>
  </si>
  <si>
    <t>CAD/CG演習</t>
  </si>
  <si>
    <t>景観工学</t>
  </si>
  <si>
    <t>景観工学演習</t>
  </si>
  <si>
    <t>計画学a演習</t>
  </si>
  <si>
    <t>交通計画学</t>
  </si>
  <si>
    <t>都市・地域計画</t>
  </si>
  <si>
    <t>＊この点検表は2019年度入学者用です。</t>
    <rPh sb="3" eb="6">
      <t>テンケンヒョウ</t>
    </rPh>
    <rPh sb="11" eb="13">
      <t>ネンド</t>
    </rPh>
    <rPh sb="13" eb="17">
      <t>ニュウガクシャヨウ</t>
    </rPh>
    <phoneticPr fontId="3"/>
  </si>
  <si>
    <t xml:space="preserve"> 学習・教育到達目標の達成度点検表</t>
    <rPh sb="1" eb="3">
      <t>ガクシュウ</t>
    </rPh>
    <rPh sb="4" eb="6">
      <t>キョウイク</t>
    </rPh>
    <rPh sb="6" eb="8">
      <t>トウタツ</t>
    </rPh>
    <rPh sb="8" eb="10">
      <t>モクヒョウ</t>
    </rPh>
    <rPh sb="11" eb="13">
      <t>タッセイ</t>
    </rPh>
    <rPh sb="13" eb="14">
      <t>ド</t>
    </rPh>
    <rPh sb="14" eb="16">
      <t>テンケン</t>
    </rPh>
    <rPh sb="16" eb="17">
      <t>ヒョウ</t>
    </rPh>
    <phoneticPr fontId="29"/>
  </si>
  <si>
    <t>学生番号</t>
    <rPh sb="0" eb="2">
      <t>ガクセイ</t>
    </rPh>
    <rPh sb="2" eb="4">
      <t>バンゴウ</t>
    </rPh>
    <phoneticPr fontId="29"/>
  </si>
  <si>
    <t>20　　年度</t>
    <rPh sb="4" eb="5">
      <t>ネン</t>
    </rPh>
    <rPh sb="5" eb="6">
      <t>ド</t>
    </rPh>
    <phoneticPr fontId="29"/>
  </si>
  <si>
    <t>氏　　名</t>
    <rPh sb="0" eb="1">
      <t>シ</t>
    </rPh>
    <rPh sb="3" eb="4">
      <t>ナ</t>
    </rPh>
    <phoneticPr fontId="29"/>
  </si>
  <si>
    <r>
      <t xml:space="preserve">前期 </t>
    </r>
    <r>
      <rPr>
        <sz val="9"/>
        <rFont val="ＭＳ Ｐゴシック"/>
        <family val="3"/>
        <charset val="128"/>
      </rPr>
      <t>9月</t>
    </r>
    <r>
      <rPr>
        <sz val="12"/>
        <rFont val="ＭＳ Ｐゴシック"/>
        <family val="3"/>
        <charset val="128"/>
      </rPr>
      <t>・後期</t>
    </r>
    <r>
      <rPr>
        <sz val="9"/>
        <rFont val="ＭＳ Ｐゴシック"/>
        <family val="3"/>
        <charset val="128"/>
      </rPr>
      <t xml:space="preserve"> 3月</t>
    </r>
    <rPh sb="0" eb="2">
      <t>ゼンキ</t>
    </rPh>
    <rPh sb="4" eb="5">
      <t>ガツ</t>
    </rPh>
    <rPh sb="6" eb="8">
      <t>コウキ</t>
    </rPh>
    <rPh sb="10" eb="11">
      <t>ガツ</t>
    </rPh>
    <phoneticPr fontId="29"/>
  </si>
  <si>
    <r>
      <t xml:space="preserve"> </t>
    </r>
    <r>
      <rPr>
        <sz val="14"/>
        <rFont val="ＭＳ ゴシック"/>
        <family val="3"/>
        <charset val="128"/>
      </rPr>
      <t>【</t>
    </r>
    <r>
      <rPr>
        <sz val="14"/>
        <rFont val="Arial"/>
        <family val="2"/>
      </rPr>
      <t>2019</t>
    </r>
    <r>
      <rPr>
        <sz val="14"/>
        <rFont val="ＭＳ ゴシック"/>
        <family val="3"/>
        <charset val="128"/>
      </rPr>
      <t>年</t>
    </r>
    <r>
      <rPr>
        <sz val="14"/>
        <rFont val="Arial"/>
        <family val="2"/>
      </rPr>
      <t>4</t>
    </r>
    <r>
      <rPr>
        <sz val="14"/>
        <rFont val="ＭＳ ゴシック"/>
        <family val="3"/>
        <charset val="128"/>
      </rPr>
      <t>月入学生】</t>
    </r>
    <rPh sb="6" eb="7">
      <t>ネン</t>
    </rPh>
    <rPh sb="8" eb="9">
      <t>ガツ</t>
    </rPh>
    <rPh sb="9" eb="12">
      <t>ニュウガクセイ</t>
    </rPh>
    <phoneticPr fontId="29"/>
  </si>
  <si>
    <t>１１９－</t>
    <phoneticPr fontId="29"/>
  </si>
  <si>
    <t>単位チェック用</t>
    <rPh sb="0" eb="2">
      <t>タンイ</t>
    </rPh>
    <rPh sb="6" eb="7">
      <t>ヨウ</t>
    </rPh>
    <phoneticPr fontId="3"/>
  </si>
  <si>
    <t>（今年度予定欄に1が残っていないか）</t>
    <rPh sb="6" eb="7">
      <t>ラン</t>
    </rPh>
    <phoneticPr fontId="3"/>
  </si>
  <si>
    <t>土木情報学</t>
    <rPh sb="0" eb="5">
      <t>ドボクジョウホウガク</t>
    </rPh>
    <phoneticPr fontId="3"/>
  </si>
  <si>
    <t>複合構造・維持管理工学</t>
    <rPh sb="5" eb="7">
      <t>イジ</t>
    </rPh>
    <rPh sb="7" eb="9">
      <t>カンリ</t>
    </rPh>
    <rPh sb="9" eb="11">
      <t>コウガク</t>
    </rPh>
    <phoneticPr fontId="3"/>
  </si>
  <si>
    <t>土構造・道路工学</t>
    <rPh sb="0" eb="3">
      <t>ドコウゾウ</t>
    </rPh>
    <rPh sb="4" eb="6">
      <t>ドウロ</t>
    </rPh>
    <rPh sb="6" eb="8">
      <t>コウガク</t>
    </rPh>
    <phoneticPr fontId="3"/>
  </si>
  <si>
    <t>tenkena19r4 | 2024.9.4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</si>
</sst>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_ * #,##0.0_ ;_ * \-#,##0.0_ ;_ * &quot;&quot;_ ;_ @_ "/>
    <numFmt numFmtId="178" formatCode="_ * #,##0.0_ ;_ * \-#,##0.0_ ;_ * &quot;-&quot;?_ ;_ @_ "/>
  </numFmts>
  <fonts count="34">
    <font>
      <sz val="11"/>
      <name val="ＭＳ Ｐゴシック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color indexed="81"/>
      <name val="Osaka"/>
      <family val="3"/>
      <charset val="128"/>
    </font>
    <font>
      <sz val="9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9"/>
      <name val="Osaka"/>
      <family val="2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Times New Roman"/>
      <family val="1"/>
    </font>
    <font>
      <sz val="6"/>
      <name val="ＭＳ Ｐゴシック"/>
      <family val="2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77" fontId="7" fillId="0" borderId="0" xfId="0" applyNumberFormat="1" applyFont="1" applyProtection="1">
      <alignment vertical="center"/>
      <protection hidden="1"/>
    </xf>
    <xf numFmtId="0" fontId="14" fillId="2" borderId="56" xfId="0" applyFont="1" applyFill="1" applyBorder="1" applyProtection="1">
      <alignment vertical="center"/>
      <protection hidden="1"/>
    </xf>
    <xf numFmtId="0" fontId="7" fillId="3" borderId="38" xfId="0" applyFont="1" applyFill="1" applyBorder="1" applyProtection="1">
      <alignment vertical="center"/>
      <protection hidden="1"/>
    </xf>
    <xf numFmtId="0" fontId="7" fillId="3" borderId="41" xfId="0" applyFont="1" applyFill="1" applyBorder="1" applyProtection="1">
      <alignment vertical="center"/>
      <protection hidden="1"/>
    </xf>
    <xf numFmtId="0" fontId="7" fillId="3" borderId="39" xfId="0" applyFont="1" applyFill="1" applyBorder="1" applyProtection="1">
      <alignment vertical="center"/>
      <protection hidden="1"/>
    </xf>
    <xf numFmtId="0" fontId="7" fillId="3" borderId="40" xfId="0" applyFont="1" applyFill="1" applyBorder="1" applyProtection="1">
      <alignment vertical="center"/>
      <protection hidden="1"/>
    </xf>
    <xf numFmtId="0" fontId="18" fillId="0" borderId="21" xfId="0" applyFont="1" applyBorder="1" applyAlignment="1" applyProtection="1">
      <alignment horizontal="center" vertical="center" wrapText="1"/>
      <protection hidden="1"/>
    </xf>
    <xf numFmtId="0" fontId="19" fillId="0" borderId="28" xfId="0" applyFont="1" applyBorder="1" applyProtection="1">
      <alignment vertical="center"/>
      <protection hidden="1"/>
    </xf>
    <xf numFmtId="0" fontId="19" fillId="0" borderId="33" xfId="0" applyFont="1" applyBorder="1" applyProtection="1">
      <alignment vertical="center"/>
      <protection hidden="1"/>
    </xf>
    <xf numFmtId="0" fontId="7" fillId="4" borderId="0" xfId="0" applyFont="1" applyFill="1" applyProtection="1">
      <alignment vertical="center"/>
      <protection hidden="1"/>
    </xf>
    <xf numFmtId="178" fontId="7" fillId="4" borderId="0" xfId="0" applyNumberFormat="1" applyFont="1" applyFill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1" xfId="0" applyFont="1" applyBorder="1" applyProtection="1">
      <alignment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20" fillId="0" borderId="4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0" fillId="0" borderId="0" xfId="0" applyFont="1" applyProtection="1">
      <alignment vertical="center"/>
      <protection hidden="1"/>
    </xf>
    <xf numFmtId="0" fontId="20" fillId="5" borderId="49" xfId="0" applyFont="1" applyFill="1" applyBorder="1" applyProtection="1">
      <alignment vertical="center"/>
      <protection hidden="1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177" fontId="7" fillId="3" borderId="5" xfId="0" applyNumberFormat="1" applyFont="1" applyFill="1" applyBorder="1" applyProtection="1">
      <alignment vertical="center"/>
      <protection hidden="1"/>
    </xf>
    <xf numFmtId="177" fontId="7" fillId="3" borderId="6" xfId="0" applyNumberFormat="1" applyFont="1" applyFill="1" applyBorder="1" applyProtection="1">
      <alignment vertical="center"/>
      <protection hidden="1"/>
    </xf>
    <xf numFmtId="177" fontId="7" fillId="3" borderId="7" xfId="0" applyNumberFormat="1" applyFont="1" applyFill="1" applyBorder="1" applyProtection="1">
      <alignment vertical="center"/>
      <protection hidden="1"/>
    </xf>
    <xf numFmtId="0" fontId="7" fillId="4" borderId="49" xfId="0" applyFont="1" applyFill="1" applyBorder="1" applyProtection="1">
      <alignment vertical="center"/>
      <protection hidden="1"/>
    </xf>
    <xf numFmtId="0" fontId="7" fillId="5" borderId="50" xfId="0" applyFont="1" applyFill="1" applyBorder="1" applyProtection="1">
      <alignment vertical="center"/>
      <protection hidden="1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177" fontId="7" fillId="3" borderId="11" xfId="0" applyNumberFormat="1" applyFont="1" applyFill="1" applyBorder="1" applyProtection="1">
      <alignment vertical="center"/>
      <protection hidden="1"/>
    </xf>
    <xf numFmtId="177" fontId="7" fillId="3" borderId="3" xfId="0" applyNumberFormat="1" applyFont="1" applyFill="1" applyBorder="1" applyProtection="1">
      <alignment vertical="center"/>
      <protection hidden="1"/>
    </xf>
    <xf numFmtId="177" fontId="7" fillId="3" borderId="4" xfId="0" applyNumberFormat="1" applyFont="1" applyFill="1" applyBorder="1" applyProtection="1">
      <alignment vertical="center"/>
      <protection hidden="1"/>
    </xf>
    <xf numFmtId="0" fontId="7" fillId="5" borderId="40" xfId="0" applyFont="1" applyFill="1" applyBorder="1" applyProtection="1">
      <alignment vertical="center"/>
      <protection hidden="1"/>
    </xf>
    <xf numFmtId="0" fontId="4" fillId="3" borderId="48" xfId="0" applyFont="1" applyFill="1" applyBorder="1" applyAlignment="1" applyProtection="1">
      <alignment horizontal="center" vertical="center"/>
      <protection locked="0"/>
    </xf>
    <xf numFmtId="177" fontId="7" fillId="3" borderId="12" xfId="0" applyNumberFormat="1" applyFont="1" applyFill="1" applyBorder="1" applyProtection="1">
      <alignment vertical="center"/>
      <protection hidden="1"/>
    </xf>
    <xf numFmtId="177" fontId="7" fillId="3" borderId="13" xfId="0" applyNumberFormat="1" applyFont="1" applyFill="1" applyBorder="1" applyProtection="1">
      <alignment vertical="center"/>
      <protection hidden="1"/>
    </xf>
    <xf numFmtId="177" fontId="7" fillId="3" borderId="6" xfId="0" applyNumberFormat="1" applyFont="1" applyFill="1" applyBorder="1" applyAlignment="1" applyProtection="1">
      <alignment vertical="center" wrapText="1"/>
      <protection hidden="1"/>
    </xf>
    <xf numFmtId="177" fontId="7" fillId="3" borderId="53" xfId="0" applyNumberFormat="1" applyFont="1" applyFill="1" applyBorder="1" applyAlignment="1" applyProtection="1">
      <alignment vertical="center" wrapText="1"/>
      <protection hidden="1"/>
    </xf>
    <xf numFmtId="177" fontId="7" fillId="3" borderId="67" xfId="0" applyNumberFormat="1" applyFont="1" applyFill="1" applyBorder="1" applyProtection="1">
      <alignment vertical="center"/>
      <protection hidden="1"/>
    </xf>
    <xf numFmtId="0" fontId="7" fillId="5" borderId="38" xfId="0" applyFont="1" applyFill="1" applyBorder="1" applyProtection="1">
      <alignment vertical="center"/>
      <protection hidden="1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177" fontId="7" fillId="3" borderId="70" xfId="0" applyNumberFormat="1" applyFont="1" applyFill="1" applyBorder="1" applyProtection="1">
      <alignment vertical="center"/>
      <protection hidden="1"/>
    </xf>
    <xf numFmtId="177" fontId="22" fillId="0" borderId="0" xfId="0" applyNumberFormat="1" applyFont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22" fillId="5" borderId="38" xfId="0" applyFont="1" applyFill="1" applyBorder="1" applyProtection="1">
      <alignment vertical="center"/>
      <protection hidden="1"/>
    </xf>
    <xf numFmtId="177" fontId="7" fillId="3" borderId="8" xfId="0" applyNumberFormat="1" applyFont="1" applyFill="1" applyBorder="1" applyProtection="1">
      <alignment vertical="center"/>
      <protection hidden="1"/>
    </xf>
    <xf numFmtId="177" fontId="7" fillId="3" borderId="9" xfId="0" applyNumberFormat="1" applyFont="1" applyFill="1" applyBorder="1" applyProtection="1">
      <alignment vertical="center"/>
      <protection hidden="1"/>
    </xf>
    <xf numFmtId="177" fontId="7" fillId="3" borderId="51" xfId="0" applyNumberFormat="1" applyFont="1" applyFill="1" applyBorder="1" applyProtection="1">
      <alignment vertical="center"/>
      <protection hidden="1"/>
    </xf>
    <xf numFmtId="177" fontId="7" fillId="3" borderId="14" xfId="0" applyNumberFormat="1" applyFont="1" applyFill="1" applyBorder="1" applyProtection="1">
      <alignment vertical="center"/>
      <protection hidden="1"/>
    </xf>
    <xf numFmtId="0" fontId="7" fillId="5" borderId="41" xfId="0" applyFont="1" applyFill="1" applyBorder="1" applyProtection="1">
      <alignment vertical="center"/>
      <protection hidden="1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177" fontId="7" fillId="3" borderId="42" xfId="0" applyNumberFormat="1" applyFont="1" applyFill="1" applyBorder="1" applyProtection="1">
      <alignment vertical="center"/>
      <protection hidden="1"/>
    </xf>
    <xf numFmtId="177" fontId="7" fillId="3" borderId="43" xfId="0" applyNumberFormat="1" applyFont="1" applyFill="1" applyBorder="1" applyProtection="1">
      <alignment vertical="center"/>
      <protection hidden="1"/>
    </xf>
    <xf numFmtId="177" fontId="7" fillId="3" borderId="53" xfId="0" applyNumberFormat="1" applyFont="1" applyFill="1" applyBorder="1" applyProtection="1">
      <alignment vertical="center"/>
      <protection hidden="1"/>
    </xf>
    <xf numFmtId="177" fontId="7" fillId="3" borderId="44" xfId="0" applyNumberFormat="1" applyFont="1" applyFill="1" applyBorder="1" applyProtection="1">
      <alignment vertical="center"/>
      <protection hidden="1"/>
    </xf>
    <xf numFmtId="0" fontId="7" fillId="5" borderId="54" xfId="0" applyFont="1" applyFill="1" applyBorder="1" applyProtection="1">
      <alignment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7" fontId="7" fillId="3" borderId="55" xfId="0" applyNumberFormat="1" applyFont="1" applyFill="1" applyBorder="1" applyProtection="1">
      <alignment vertical="center"/>
      <protection hidden="1"/>
    </xf>
    <xf numFmtId="177" fontId="7" fillId="3" borderId="31" xfId="0" applyNumberFormat="1" applyFont="1" applyFill="1" applyBorder="1" applyProtection="1">
      <alignment vertical="center"/>
      <protection hidden="1"/>
    </xf>
    <xf numFmtId="177" fontId="7" fillId="3" borderId="32" xfId="0" applyNumberFormat="1" applyFont="1" applyFill="1" applyBorder="1" applyProtection="1">
      <alignment vertical="center"/>
      <protection hidden="1"/>
    </xf>
    <xf numFmtId="177" fontId="7" fillId="3" borderId="10" xfId="0" applyNumberFormat="1" applyFont="1" applyFill="1" applyBorder="1" applyProtection="1">
      <alignment vertical="center"/>
      <protection hidden="1"/>
    </xf>
    <xf numFmtId="0" fontId="7" fillId="3" borderId="0" xfId="0" applyFont="1" applyFill="1" applyProtection="1">
      <alignment vertical="center"/>
      <protection hidden="1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177" fontId="14" fillId="2" borderId="55" xfId="0" applyNumberFormat="1" applyFont="1" applyFill="1" applyBorder="1" applyProtection="1">
      <alignment vertical="center"/>
      <protection hidden="1"/>
    </xf>
    <xf numFmtId="177" fontId="14" fillId="2" borderId="31" xfId="0" applyNumberFormat="1" applyFont="1" applyFill="1" applyBorder="1" applyProtection="1">
      <alignment vertical="center"/>
      <protection hidden="1"/>
    </xf>
    <xf numFmtId="177" fontId="14" fillId="2" borderId="32" xfId="0" applyNumberFormat="1" applyFont="1" applyFill="1" applyBorder="1" applyProtection="1">
      <alignment vertical="center"/>
      <protection hidden="1"/>
    </xf>
    <xf numFmtId="177" fontId="17" fillId="0" borderId="0" xfId="0" applyNumberFormat="1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7" fillId="0" borderId="23" xfId="0" applyFont="1" applyBorder="1" applyProtection="1">
      <alignment vertical="center"/>
      <protection hidden="1"/>
    </xf>
    <xf numFmtId="0" fontId="17" fillId="0" borderId="24" xfId="0" applyFont="1" applyBorder="1" applyProtection="1">
      <alignment vertical="center"/>
      <protection hidden="1"/>
    </xf>
    <xf numFmtId="0" fontId="17" fillId="0" borderId="25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9" fillId="0" borderId="29" xfId="0" applyFont="1" applyBorder="1" applyProtection="1">
      <alignment vertical="center"/>
      <protection hidden="1"/>
    </xf>
    <xf numFmtId="176" fontId="24" fillId="0" borderId="30" xfId="0" applyNumberFormat="1" applyFont="1" applyBorder="1" applyProtection="1">
      <alignment vertical="center"/>
      <protection hidden="1"/>
    </xf>
    <xf numFmtId="176" fontId="24" fillId="0" borderId="31" xfId="0" applyNumberFormat="1" applyFont="1" applyBorder="1" applyProtection="1">
      <alignment vertical="center"/>
      <protection hidden="1"/>
    </xf>
    <xf numFmtId="176" fontId="24" fillId="0" borderId="32" xfId="0" applyNumberFormat="1" applyFont="1" applyBorder="1" applyProtection="1">
      <alignment vertical="center"/>
      <protection hidden="1"/>
    </xf>
    <xf numFmtId="176" fontId="25" fillId="0" borderId="0" xfId="0" applyNumberFormat="1" applyFont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19" fillId="0" borderId="34" xfId="0" applyFont="1" applyBorder="1" applyProtection="1">
      <alignment vertical="center"/>
      <protection hidden="1"/>
    </xf>
    <xf numFmtId="176" fontId="24" fillId="0" borderId="35" xfId="0" applyNumberFormat="1" applyFont="1" applyBorder="1" applyProtection="1">
      <alignment vertical="center"/>
      <protection hidden="1"/>
    </xf>
    <xf numFmtId="176" fontId="24" fillId="0" borderId="36" xfId="0" applyNumberFormat="1" applyFont="1" applyBorder="1" applyProtection="1">
      <alignment vertical="center"/>
      <protection hidden="1"/>
    </xf>
    <xf numFmtId="176" fontId="24" fillId="0" borderId="37" xfId="0" applyNumberFormat="1" applyFont="1" applyBorder="1" applyProtection="1">
      <alignment vertical="center"/>
      <protection hidden="1"/>
    </xf>
    <xf numFmtId="0" fontId="25" fillId="0" borderId="15" xfId="0" applyFont="1" applyBorder="1" applyProtection="1">
      <alignment vertical="center"/>
      <protection hidden="1"/>
    </xf>
    <xf numFmtId="0" fontId="25" fillId="0" borderId="20" xfId="0" applyFont="1" applyBorder="1" applyProtection="1">
      <alignment vertical="center"/>
      <protection hidden="1"/>
    </xf>
    <xf numFmtId="0" fontId="25" fillId="0" borderId="16" xfId="0" applyFont="1" applyBorder="1" applyProtection="1">
      <alignment vertical="center"/>
      <protection hidden="1"/>
    </xf>
    <xf numFmtId="176" fontId="1" fillId="0" borderId="17" xfId="0" applyNumberFormat="1" applyFont="1" applyBorder="1" applyProtection="1">
      <alignment vertical="center"/>
      <protection hidden="1"/>
    </xf>
    <xf numFmtId="176" fontId="1" fillId="0" borderId="18" xfId="0" applyNumberFormat="1" applyFont="1" applyBorder="1" applyProtection="1">
      <alignment vertical="center"/>
      <protection hidden="1"/>
    </xf>
    <xf numFmtId="176" fontId="1" fillId="0" borderId="19" xfId="0" applyNumberFormat="1" applyFont="1" applyBorder="1" applyProtection="1">
      <alignment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0" fontId="2" fillId="0" borderId="15" xfId="0" applyFont="1" applyBorder="1" applyProtection="1">
      <alignment vertical="center"/>
      <protection hidden="1"/>
    </xf>
    <xf numFmtId="0" fontId="2" fillId="0" borderId="20" xfId="0" applyFont="1" applyBorder="1" applyAlignment="1" applyProtection="1">
      <alignment horizontal="right" vertical="center"/>
      <protection hidden="1"/>
    </xf>
    <xf numFmtId="0" fontId="26" fillId="0" borderId="69" xfId="0" applyFont="1" applyBorder="1" applyAlignment="1" applyProtection="1">
      <alignment horizontal="center" vertical="center"/>
      <protection hidden="1"/>
    </xf>
    <xf numFmtId="0" fontId="26" fillId="0" borderId="17" xfId="0" applyFont="1" applyBorder="1" applyAlignment="1" applyProtection="1">
      <alignment horizontal="center" vertical="center"/>
      <protection hidden="1"/>
    </xf>
    <xf numFmtId="0" fontId="26" fillId="0" borderId="68" xfId="0" applyFont="1" applyBorder="1" applyAlignment="1" applyProtection="1">
      <alignment horizontal="center" vertical="center"/>
      <protection hidden="1"/>
    </xf>
    <xf numFmtId="176" fontId="27" fillId="0" borderId="0" xfId="0" applyNumberFormat="1" applyFont="1" applyProtection="1">
      <alignment vertical="center"/>
      <protection hidden="1"/>
    </xf>
    <xf numFmtId="0" fontId="27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0" fontId="0" fillId="0" borderId="0" xfId="0" applyProtection="1">
      <alignment vertical="center"/>
      <protection hidden="1"/>
    </xf>
    <xf numFmtId="0" fontId="2" fillId="0" borderId="71" xfId="0" applyFont="1" applyBorder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hidden="1"/>
    </xf>
    <xf numFmtId="0" fontId="0" fillId="0" borderId="0" xfId="0" applyProtection="1">
      <alignment vertical="center"/>
      <protection locked="0"/>
    </xf>
    <xf numFmtId="0" fontId="7" fillId="3" borderId="50" xfId="0" applyFont="1" applyFill="1" applyBorder="1" applyProtection="1">
      <alignment vertical="center"/>
      <protection hidden="1"/>
    </xf>
    <xf numFmtId="0" fontId="6" fillId="0" borderId="57" xfId="0" applyFont="1" applyBorder="1" applyAlignment="1" applyProtection="1">
      <alignment horizontal="center" vertical="center"/>
      <protection hidden="1"/>
    </xf>
    <xf numFmtId="0" fontId="6" fillId="0" borderId="58" xfId="0" applyFont="1" applyBorder="1" applyAlignment="1" applyProtection="1">
      <alignment horizontal="center" vertical="center"/>
      <protection hidden="1"/>
    </xf>
    <xf numFmtId="0" fontId="6" fillId="0" borderId="59" xfId="0" applyFont="1" applyBorder="1" applyAlignment="1" applyProtection="1">
      <alignment horizontal="center" vertical="center"/>
      <protection hidden="1"/>
    </xf>
    <xf numFmtId="0" fontId="6" fillId="0" borderId="60" xfId="0" applyFont="1" applyBorder="1" applyAlignment="1" applyProtection="1">
      <alignment horizontal="center" vertical="center"/>
      <protection hidden="1"/>
    </xf>
    <xf numFmtId="0" fontId="6" fillId="0" borderId="61" xfId="0" applyFont="1" applyBorder="1" applyAlignment="1" applyProtection="1">
      <alignment horizontal="center" vertical="center"/>
      <protection hidden="1"/>
    </xf>
    <xf numFmtId="177" fontId="21" fillId="3" borderId="57" xfId="0" applyNumberFormat="1" applyFont="1" applyFill="1" applyBorder="1" applyAlignment="1" applyProtection="1">
      <alignment horizontal="left" vertical="center" wrapText="1"/>
      <protection hidden="1"/>
    </xf>
    <xf numFmtId="177" fontId="21" fillId="3" borderId="62" xfId="0" applyNumberFormat="1" applyFont="1" applyFill="1" applyBorder="1" applyAlignment="1" applyProtection="1">
      <alignment horizontal="left" vertical="center" wrapText="1"/>
      <protection hidden="1"/>
    </xf>
    <xf numFmtId="177" fontId="21" fillId="3" borderId="63" xfId="0" applyNumberFormat="1" applyFont="1" applyFill="1" applyBorder="1" applyAlignment="1" applyProtection="1">
      <alignment horizontal="left" vertical="center" wrapText="1"/>
      <protection hidden="1"/>
    </xf>
    <xf numFmtId="177" fontId="21" fillId="3" borderId="64" xfId="0" applyNumberFormat="1" applyFont="1" applyFill="1" applyBorder="1" applyAlignment="1" applyProtection="1">
      <alignment horizontal="left" vertical="center" wrapText="1"/>
      <protection hidden="1"/>
    </xf>
    <xf numFmtId="177" fontId="21" fillId="3" borderId="65" xfId="0" applyNumberFormat="1" applyFont="1" applyFill="1" applyBorder="1" applyAlignment="1" applyProtection="1">
      <alignment horizontal="left" vertical="center" wrapText="1"/>
      <protection hidden="1"/>
    </xf>
    <xf numFmtId="177" fontId="21" fillId="3" borderId="66" xfId="0" applyNumberFormat="1" applyFont="1" applyFill="1" applyBorder="1" applyAlignment="1" applyProtection="1">
      <alignment horizontal="left" vertical="center" wrapText="1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31" fillId="0" borderId="21" xfId="0" applyFont="1" applyBorder="1" applyAlignment="1" applyProtection="1">
      <alignment horizontal="center" vertical="center"/>
      <protection hidden="1"/>
    </xf>
    <xf numFmtId="0" fontId="32" fillId="0" borderId="21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left"/>
      <protection locked="0"/>
    </xf>
    <xf numFmtId="0" fontId="31" fillId="0" borderId="2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L88"/>
  <sheetViews>
    <sheetView showGridLines="0" showRowColHeaders="0" tabSelected="1" showOutlineSymbols="0" zoomScaleNormal="100" workbookViewId="0">
      <selection activeCell="H43" sqref="H43"/>
    </sheetView>
  </sheetViews>
  <sheetFormatPr baseColWidth="10" defaultColWidth="8.6640625" defaultRowHeight="14"/>
  <cols>
    <col min="1" max="1" width="0.33203125" style="102" customWidth="1"/>
    <col min="2" max="2" width="33" style="102" customWidth="1"/>
    <col min="3" max="3" width="7.5" style="102" customWidth="1"/>
    <col min="4" max="4" width="9.83203125" style="102" bestFit="1" customWidth="1"/>
    <col min="5" max="13" width="7" style="102" customWidth="1"/>
    <col min="14" max="14" width="2.6640625" style="102" customWidth="1"/>
    <col min="15" max="15" width="17.6640625" style="102" hidden="1" customWidth="1"/>
    <col min="16" max="16" width="34.33203125" style="102" hidden="1" customWidth="1"/>
    <col min="17" max="19" width="2.5" style="102" hidden="1" customWidth="1"/>
    <col min="20" max="20" width="17.1640625" style="102" hidden="1" customWidth="1"/>
    <col min="21" max="23" width="4" style="102" hidden="1" customWidth="1"/>
    <col min="24" max="25" width="3.6640625" style="102" hidden="1" customWidth="1"/>
    <col min="26" max="27" width="4" style="102" hidden="1" customWidth="1"/>
    <col min="28" max="28" width="3.1640625" style="102" hidden="1" customWidth="1"/>
    <col min="29" max="29" width="15.1640625" style="102" hidden="1" customWidth="1"/>
    <col min="30" max="32" width="4" style="102" hidden="1" customWidth="1"/>
    <col min="33" max="34" width="3.6640625" style="102" hidden="1" customWidth="1"/>
    <col min="35" max="36" width="4" style="102" hidden="1" customWidth="1"/>
    <col min="37" max="37" width="6.1640625" style="102" hidden="1" customWidth="1"/>
    <col min="38" max="38" width="18.33203125" style="102" hidden="1" customWidth="1"/>
    <col min="39" max="40" width="6.1640625" style="102" customWidth="1"/>
    <col min="41" max="16384" width="8.6640625" style="102"/>
  </cols>
  <sheetData>
    <row r="1" spans="2:37" s="106" customFormat="1" ht="23" customHeight="1">
      <c r="B1" s="122" t="s">
        <v>99</v>
      </c>
      <c r="C1" s="122"/>
      <c r="D1" s="122"/>
      <c r="E1" s="122"/>
      <c r="F1" s="123" t="s">
        <v>100</v>
      </c>
      <c r="G1" s="123"/>
      <c r="H1" s="124" t="s">
        <v>105</v>
      </c>
      <c r="I1" s="124"/>
      <c r="J1" s="124"/>
      <c r="K1" s="107"/>
      <c r="L1" s="125" t="s">
        <v>101</v>
      </c>
      <c r="M1" s="125"/>
      <c r="N1" s="125"/>
    </row>
    <row r="2" spans="2:37" s="106" customFormat="1" ht="23" customHeight="1">
      <c r="B2" s="108" t="s">
        <v>104</v>
      </c>
      <c r="F2" s="123" t="s">
        <v>102</v>
      </c>
      <c r="G2" s="123"/>
      <c r="H2" s="126"/>
      <c r="I2" s="126"/>
      <c r="J2" s="126"/>
      <c r="K2" s="109"/>
      <c r="L2" s="127" t="s">
        <v>103</v>
      </c>
      <c r="M2" s="127"/>
      <c r="N2" s="127"/>
    </row>
    <row r="3" spans="2:37" s="16" customFormat="1" ht="9.75" customHeight="1" thickBot="1"/>
    <row r="4" spans="2:37" s="2" customFormat="1" ht="17" customHeight="1">
      <c r="B4" s="111" t="s">
        <v>23</v>
      </c>
      <c r="C4" s="112"/>
      <c r="D4" s="17" t="s">
        <v>18</v>
      </c>
      <c r="E4" s="113" t="s">
        <v>33</v>
      </c>
      <c r="F4" s="114"/>
      <c r="G4" s="114"/>
      <c r="H4" s="114"/>
      <c r="I4" s="114"/>
      <c r="J4" s="114"/>
      <c r="K4" s="114"/>
      <c r="L4" s="114"/>
      <c r="M4" s="115"/>
      <c r="N4" s="4"/>
      <c r="O4" s="1" t="s">
        <v>34</v>
      </c>
      <c r="T4" s="2" t="s">
        <v>47</v>
      </c>
      <c r="AC4" s="2" t="s">
        <v>48</v>
      </c>
      <c r="AK4" s="18" t="s">
        <v>73</v>
      </c>
    </row>
    <row r="5" spans="2:37" s="25" customFormat="1" ht="14" customHeight="1">
      <c r="B5" s="19"/>
      <c r="C5" s="3" t="s">
        <v>17</v>
      </c>
      <c r="D5" s="11" t="s">
        <v>19</v>
      </c>
      <c r="E5" s="20" t="s">
        <v>25</v>
      </c>
      <c r="F5" s="21" t="s">
        <v>26</v>
      </c>
      <c r="G5" s="21" t="s">
        <v>27</v>
      </c>
      <c r="H5" s="21" t="s">
        <v>28</v>
      </c>
      <c r="I5" s="21" t="s">
        <v>29</v>
      </c>
      <c r="J5" s="21" t="s">
        <v>30</v>
      </c>
      <c r="K5" s="21" t="s">
        <v>31</v>
      </c>
      <c r="L5" s="21" t="s">
        <v>32</v>
      </c>
      <c r="M5" s="22" t="s">
        <v>35</v>
      </c>
      <c r="N5" s="23"/>
      <c r="O5" s="24"/>
      <c r="T5" s="25" t="str">
        <f>E5</f>
        <v>(A)</v>
      </c>
      <c r="U5" s="25" t="str">
        <f t="shared" ref="U5:AB5" si="0">F5</f>
        <v>(B)</v>
      </c>
      <c r="V5" s="25" t="str">
        <f t="shared" si="0"/>
        <v>(C)</v>
      </c>
      <c r="W5" s="25" t="str">
        <f t="shared" si="0"/>
        <v>(D)</v>
      </c>
      <c r="X5" s="25" t="str">
        <f t="shared" si="0"/>
        <v>(E)</v>
      </c>
      <c r="Y5" s="25" t="str">
        <f t="shared" si="0"/>
        <v>(F)</v>
      </c>
      <c r="Z5" s="25" t="str">
        <f t="shared" si="0"/>
        <v>(G)</v>
      </c>
      <c r="AA5" s="25" t="str">
        <f t="shared" si="0"/>
        <v>(H)</v>
      </c>
      <c r="AB5" s="25" t="str">
        <f t="shared" si="0"/>
        <v>(I)</v>
      </c>
      <c r="AC5" s="25" t="str">
        <f>E5</f>
        <v>(A)</v>
      </c>
      <c r="AD5" s="25" t="str">
        <f t="shared" ref="AD5:AK5" si="1">F5</f>
        <v>(B)</v>
      </c>
      <c r="AE5" s="25" t="str">
        <f t="shared" si="1"/>
        <v>(C)</v>
      </c>
      <c r="AF5" s="25" t="str">
        <f t="shared" si="1"/>
        <v>(D)</v>
      </c>
      <c r="AG5" s="25" t="str">
        <f t="shared" si="1"/>
        <v>(E)</v>
      </c>
      <c r="AH5" s="25" t="str">
        <f t="shared" si="1"/>
        <v>(F)</v>
      </c>
      <c r="AI5" s="25" t="str">
        <f t="shared" si="1"/>
        <v>(G)</v>
      </c>
      <c r="AJ5" s="25" t="str">
        <f t="shared" si="1"/>
        <v>(H)</v>
      </c>
      <c r="AK5" s="25" t="str">
        <f t="shared" si="1"/>
        <v>(I)</v>
      </c>
    </row>
    <row r="6" spans="2:37" s="2" customFormat="1" ht="14" customHeight="1">
      <c r="B6" s="26" t="s">
        <v>74</v>
      </c>
      <c r="C6" s="27">
        <v>0</v>
      </c>
      <c r="D6" s="27">
        <v>0</v>
      </c>
      <c r="E6" s="28">
        <v>7.5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7.5</v>
      </c>
      <c r="L6" s="29">
        <v>7.5</v>
      </c>
      <c r="M6" s="30">
        <v>0</v>
      </c>
      <c r="N6" s="5"/>
      <c r="P6" s="31" t="s">
        <v>74</v>
      </c>
      <c r="Q6" s="14"/>
      <c r="R6" s="14"/>
      <c r="S6" s="14"/>
      <c r="T6" s="15">
        <f>E6*$C6</f>
        <v>0</v>
      </c>
      <c r="U6" s="15">
        <f t="shared" ref="U6" si="2">F6*$C6</f>
        <v>0</v>
      </c>
      <c r="V6" s="15">
        <f t="shared" ref="V6" si="3">G6*$C6</f>
        <v>0</v>
      </c>
      <c r="W6" s="15">
        <f t="shared" ref="W6" si="4">H6*$C6</f>
        <v>0</v>
      </c>
      <c r="X6" s="15">
        <f t="shared" ref="X6" si="5">I6*$C6</f>
        <v>0</v>
      </c>
      <c r="Y6" s="15">
        <f t="shared" ref="Y6" si="6">J6*$C6</f>
        <v>0</v>
      </c>
      <c r="Z6" s="15">
        <f t="shared" ref="Z6" si="7">K6*$C6</f>
        <v>0</v>
      </c>
      <c r="AA6" s="15">
        <f t="shared" ref="AA6" si="8">L6*$C6</f>
        <v>0</v>
      </c>
      <c r="AB6" s="15">
        <f t="shared" ref="AB6" si="9">M6*$C6</f>
        <v>0</v>
      </c>
      <c r="AC6" s="15">
        <f>$D6*E6</f>
        <v>0</v>
      </c>
      <c r="AD6" s="15">
        <f t="shared" ref="AD6" si="10">$D6*F6</f>
        <v>0</v>
      </c>
      <c r="AE6" s="15">
        <f t="shared" ref="AE6" si="11">$D6*G6</f>
        <v>0</v>
      </c>
      <c r="AF6" s="15">
        <f t="shared" ref="AF6" si="12">$D6*H6</f>
        <v>0</v>
      </c>
      <c r="AG6" s="15">
        <f t="shared" ref="AG6" si="13">$D6*I6</f>
        <v>0</v>
      </c>
      <c r="AH6" s="15">
        <f t="shared" ref="AH6" si="14">$D6*J6</f>
        <v>0</v>
      </c>
      <c r="AI6" s="15">
        <f t="shared" ref="AI6" si="15">$D6*K6</f>
        <v>0</v>
      </c>
      <c r="AJ6" s="15">
        <f t="shared" ref="AJ6" si="16">$D6*L6</f>
        <v>0</v>
      </c>
      <c r="AK6" s="15">
        <f t="shared" ref="AK6" si="17">$D6*M6</f>
        <v>0</v>
      </c>
    </row>
    <row r="7" spans="2:37" s="2" customFormat="1" ht="14" customHeight="1">
      <c r="B7" s="32" t="s">
        <v>51</v>
      </c>
      <c r="C7" s="33">
        <v>0</v>
      </c>
      <c r="D7" s="33">
        <v>0</v>
      </c>
      <c r="E7" s="34">
        <v>5.625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5.625</v>
      </c>
      <c r="L7" s="35">
        <v>11.25</v>
      </c>
      <c r="M7" s="36">
        <v>0</v>
      </c>
      <c r="N7" s="5"/>
      <c r="P7" s="14" t="s">
        <v>75</v>
      </c>
      <c r="Q7" s="14">
        <v>1</v>
      </c>
      <c r="R7" s="14"/>
      <c r="S7" s="14"/>
      <c r="T7" s="15">
        <f>E7*$C7</f>
        <v>0</v>
      </c>
      <c r="U7" s="15">
        <f t="shared" ref="U7:AB7" si="18">F7*$C7</f>
        <v>0</v>
      </c>
      <c r="V7" s="15">
        <f t="shared" si="18"/>
        <v>0</v>
      </c>
      <c r="W7" s="15">
        <f t="shared" si="18"/>
        <v>0</v>
      </c>
      <c r="X7" s="15">
        <f t="shared" si="18"/>
        <v>0</v>
      </c>
      <c r="Y7" s="15">
        <f t="shared" si="18"/>
        <v>0</v>
      </c>
      <c r="Z7" s="15">
        <f t="shared" si="18"/>
        <v>0</v>
      </c>
      <c r="AA7" s="15">
        <f t="shared" si="18"/>
        <v>0</v>
      </c>
      <c r="AB7" s="15">
        <f t="shared" si="18"/>
        <v>0</v>
      </c>
      <c r="AC7" s="15">
        <f>$D7*E7</f>
        <v>0</v>
      </c>
      <c r="AD7" s="15">
        <f t="shared" ref="AD7:AK7" si="19">$D7*F7</f>
        <v>0</v>
      </c>
      <c r="AE7" s="15">
        <f t="shared" si="19"/>
        <v>0</v>
      </c>
      <c r="AF7" s="15">
        <f t="shared" si="19"/>
        <v>0</v>
      </c>
      <c r="AG7" s="15">
        <f t="shared" si="19"/>
        <v>0</v>
      </c>
      <c r="AH7" s="15">
        <f t="shared" si="19"/>
        <v>0</v>
      </c>
      <c r="AI7" s="15">
        <f t="shared" si="19"/>
        <v>0</v>
      </c>
      <c r="AJ7" s="15">
        <f t="shared" si="19"/>
        <v>0</v>
      </c>
      <c r="AK7" s="15">
        <f t="shared" si="19"/>
        <v>0</v>
      </c>
    </row>
    <row r="8" spans="2:37" s="2" customFormat="1" ht="14" customHeight="1">
      <c r="B8" s="37" t="s">
        <v>56</v>
      </c>
      <c r="C8" s="38">
        <v>0</v>
      </c>
      <c r="D8" s="38">
        <v>0</v>
      </c>
      <c r="E8" s="39">
        <v>7.5</v>
      </c>
      <c r="F8" s="40">
        <v>0</v>
      </c>
      <c r="G8" s="40">
        <v>15</v>
      </c>
      <c r="H8" s="41">
        <v>0</v>
      </c>
      <c r="I8" s="41"/>
      <c r="J8" s="41">
        <v>0</v>
      </c>
      <c r="K8" s="41">
        <v>0</v>
      </c>
      <c r="L8" s="41">
        <v>0</v>
      </c>
      <c r="M8" s="30">
        <v>0</v>
      </c>
      <c r="N8" s="5"/>
      <c r="P8" s="2" t="s">
        <v>40</v>
      </c>
      <c r="Q8" s="2">
        <v>2</v>
      </c>
      <c r="T8" s="2">
        <f>E8*$C8</f>
        <v>0</v>
      </c>
      <c r="U8" s="2">
        <f t="shared" ref="U8:AB17" si="20">F8*$C8</f>
        <v>0</v>
      </c>
      <c r="V8" s="2">
        <f t="shared" si="20"/>
        <v>0</v>
      </c>
      <c r="W8" s="2">
        <f t="shared" si="20"/>
        <v>0</v>
      </c>
      <c r="X8" s="2">
        <f>I8*$C8</f>
        <v>0</v>
      </c>
      <c r="Y8" s="2">
        <f>J8*$C8</f>
        <v>0</v>
      </c>
      <c r="Z8" s="2">
        <f>K8*$C8</f>
        <v>0</v>
      </c>
      <c r="AA8" s="2">
        <f>L8*$C8</f>
        <v>0</v>
      </c>
      <c r="AB8" s="2">
        <f t="shared" si="20"/>
        <v>0</v>
      </c>
      <c r="AC8" s="2">
        <f t="shared" ref="AC8:AC16" si="21">$D8*E8</f>
        <v>0</v>
      </c>
      <c r="AD8" s="2">
        <f t="shared" ref="AD8:AD66" si="22">$D8*F8</f>
        <v>0</v>
      </c>
      <c r="AE8" s="2">
        <f t="shared" ref="AE8:AE66" si="23">$D8*G8</f>
        <v>0</v>
      </c>
      <c r="AF8" s="2">
        <f t="shared" ref="AF8:AF66" si="24">$D8*H8</f>
        <v>0</v>
      </c>
      <c r="AG8" s="2">
        <f t="shared" ref="AG8:AG66" si="25">$D8*I8</f>
        <v>0</v>
      </c>
      <c r="AH8" s="2">
        <f t="shared" ref="AH8:AH66" si="26">$D8*J8</f>
        <v>0</v>
      </c>
      <c r="AI8" s="2">
        <f t="shared" ref="AI8:AI66" si="27">$D8*K8</f>
        <v>0</v>
      </c>
      <c r="AJ8" s="2">
        <f t="shared" ref="AJ8:AJ66" si="28">$D8*L8</f>
        <v>0</v>
      </c>
      <c r="AK8" s="2">
        <f t="shared" ref="AK8:AK66" si="29">$D8*M8</f>
        <v>0</v>
      </c>
    </row>
    <row r="9" spans="2:37" s="2" customFormat="1" ht="14" customHeight="1" thickBot="1">
      <c r="B9" s="37" t="s">
        <v>50</v>
      </c>
      <c r="C9" s="38">
        <v>0</v>
      </c>
      <c r="D9" s="38">
        <v>0</v>
      </c>
      <c r="E9" s="39">
        <v>9</v>
      </c>
      <c r="F9" s="40">
        <v>0</v>
      </c>
      <c r="G9" s="40">
        <v>18</v>
      </c>
      <c r="H9" s="42">
        <v>0</v>
      </c>
      <c r="I9" s="42">
        <v>18</v>
      </c>
      <c r="J9" s="42">
        <v>0</v>
      </c>
      <c r="K9" s="42">
        <v>0</v>
      </c>
      <c r="L9" s="42">
        <v>0</v>
      </c>
      <c r="M9" s="43">
        <v>0</v>
      </c>
      <c r="N9" s="5"/>
      <c r="Q9" s="2">
        <v>2</v>
      </c>
      <c r="T9" s="2">
        <f t="shared" ref="T9:T10" si="30">E9*$C9</f>
        <v>0</v>
      </c>
      <c r="U9" s="2">
        <f t="shared" ref="U9:U10" si="31">F9*$C9</f>
        <v>0</v>
      </c>
      <c r="V9" s="2">
        <f t="shared" ref="V9:V10" si="32">G9*$C9</f>
        <v>0</v>
      </c>
      <c r="W9" s="2">
        <f t="shared" ref="W9" si="33">H9*$C9</f>
        <v>0</v>
      </c>
      <c r="X9" s="2">
        <f t="shared" ref="X9" si="34">I9*$C9</f>
        <v>0</v>
      </c>
      <c r="Y9" s="2">
        <f t="shared" ref="Y9" si="35">J9*$C9</f>
        <v>0</v>
      </c>
      <c r="Z9" s="2">
        <f t="shared" ref="Z9" si="36">K9*$C9</f>
        <v>0</v>
      </c>
      <c r="AA9" s="2">
        <f t="shared" ref="AA9" si="37">L9*$C9</f>
        <v>0</v>
      </c>
      <c r="AB9" s="2">
        <f t="shared" ref="AB9" si="38">M9*$C9</f>
        <v>0</v>
      </c>
      <c r="AC9" s="2">
        <f t="shared" ref="AC9" si="39">$D9*E9</f>
        <v>0</v>
      </c>
      <c r="AD9" s="2">
        <f t="shared" ref="AD9" si="40">$D9*F9</f>
        <v>0</v>
      </c>
      <c r="AE9" s="2">
        <f t="shared" ref="AE9" si="41">$D9*G9</f>
        <v>0</v>
      </c>
      <c r="AF9" s="2">
        <f t="shared" ref="AF9" si="42">$D9*H9</f>
        <v>0</v>
      </c>
      <c r="AG9" s="2">
        <f t="shared" ref="AG9" si="43">$D9*I9</f>
        <v>0</v>
      </c>
      <c r="AH9" s="2">
        <f t="shared" ref="AH9" si="44">$D9*J9</f>
        <v>0</v>
      </c>
      <c r="AI9" s="2">
        <f t="shared" ref="AI9" si="45">$D9*K9</f>
        <v>0</v>
      </c>
      <c r="AJ9" s="2">
        <f t="shared" ref="AJ9" si="46">$D9*L9</f>
        <v>0</v>
      </c>
      <c r="AK9" s="2">
        <f t="shared" ref="AK9" si="47">$D9*M9</f>
        <v>0</v>
      </c>
    </row>
    <row r="10" spans="2:37" s="48" customFormat="1" ht="14" customHeight="1">
      <c r="B10" s="44" t="s">
        <v>57</v>
      </c>
      <c r="C10" s="45">
        <v>0</v>
      </c>
      <c r="D10" s="45">
        <v>0</v>
      </c>
      <c r="E10" s="39">
        <v>7.5</v>
      </c>
      <c r="F10" s="40"/>
      <c r="G10" s="46">
        <v>15</v>
      </c>
      <c r="H10" s="116" t="str">
        <f>CONCATENATE("※確認用：既に修得した専門科目は合計 ",R75," 単位，今年度に修得予定の専門科目は合計 ",S75," 単位です。")</f>
        <v>※確認用：既に修得した専門科目は合計 0 単位，今年度に修得予定の専門科目は合計 0 単位です。</v>
      </c>
      <c r="I10" s="117"/>
      <c r="J10" s="117"/>
      <c r="K10" s="117"/>
      <c r="L10" s="117"/>
      <c r="M10" s="118"/>
      <c r="N10" s="47"/>
      <c r="Q10" s="48">
        <v>2</v>
      </c>
      <c r="T10" s="48">
        <f t="shared" si="30"/>
        <v>0</v>
      </c>
      <c r="U10" s="48">
        <f t="shared" si="31"/>
        <v>0</v>
      </c>
      <c r="V10" s="48">
        <f t="shared" si="32"/>
        <v>0</v>
      </c>
      <c r="AC10" s="48">
        <f t="shared" ref="AC10" si="48">$D10*E10</f>
        <v>0</v>
      </c>
      <c r="AD10" s="48">
        <f t="shared" ref="AD10" si="49">$D10*F10</f>
        <v>0</v>
      </c>
      <c r="AE10" s="48">
        <f t="shared" ref="AE10" si="50">$D10*G10</f>
        <v>0</v>
      </c>
    </row>
    <row r="11" spans="2:37" s="48" customFormat="1" ht="14" customHeight="1" thickBot="1">
      <c r="B11" s="49" t="s">
        <v>58</v>
      </c>
      <c r="C11" s="45">
        <v>0</v>
      </c>
      <c r="D11" s="45">
        <v>0</v>
      </c>
      <c r="E11" s="50"/>
      <c r="F11" s="51">
        <v>0</v>
      </c>
      <c r="G11" s="52"/>
      <c r="H11" s="119"/>
      <c r="I11" s="120"/>
      <c r="J11" s="120"/>
      <c r="K11" s="120"/>
      <c r="L11" s="120"/>
      <c r="M11" s="121"/>
      <c r="N11" s="47"/>
      <c r="P11" s="48" t="s">
        <v>39</v>
      </c>
      <c r="Q11" s="48">
        <v>2</v>
      </c>
      <c r="T11" s="48">
        <f t="shared" ref="T11:T38" si="51">E11*$C11</f>
        <v>0</v>
      </c>
      <c r="U11" s="48">
        <f t="shared" si="20"/>
        <v>0</v>
      </c>
      <c r="V11" s="48">
        <f t="shared" si="20"/>
        <v>0</v>
      </c>
      <c r="AC11" s="48">
        <f t="shared" si="21"/>
        <v>0</v>
      </c>
      <c r="AD11" s="48">
        <f t="shared" si="22"/>
        <v>0</v>
      </c>
      <c r="AE11" s="48">
        <f t="shared" si="23"/>
        <v>0</v>
      </c>
    </row>
    <row r="12" spans="2:37" s="2" customFormat="1" ht="14" customHeight="1">
      <c r="B12" s="49" t="s">
        <v>36</v>
      </c>
      <c r="C12" s="45">
        <v>0</v>
      </c>
      <c r="D12" s="45">
        <v>0</v>
      </c>
      <c r="E12" s="50">
        <v>22.5</v>
      </c>
      <c r="F12" s="51">
        <v>0</v>
      </c>
      <c r="G12" s="51">
        <v>0</v>
      </c>
      <c r="H12" s="40">
        <v>0</v>
      </c>
      <c r="I12" s="40">
        <v>0</v>
      </c>
      <c r="J12" s="40">
        <v>0</v>
      </c>
      <c r="K12" s="40"/>
      <c r="L12" s="40"/>
      <c r="M12" s="53">
        <v>0</v>
      </c>
      <c r="N12" s="5"/>
      <c r="P12" s="2" t="s">
        <v>36</v>
      </c>
      <c r="Q12" s="2">
        <v>1</v>
      </c>
      <c r="T12" s="2">
        <f>E12*$C12</f>
        <v>0</v>
      </c>
      <c r="U12" s="2">
        <f t="shared" si="20"/>
        <v>0</v>
      </c>
      <c r="V12" s="2">
        <f t="shared" si="20"/>
        <v>0</v>
      </c>
      <c r="W12" s="2">
        <f t="shared" si="20"/>
        <v>0</v>
      </c>
      <c r="X12" s="2">
        <f>I12*$C12</f>
        <v>0</v>
      </c>
      <c r="Y12" s="2">
        <f>J12*$C12</f>
        <v>0</v>
      </c>
      <c r="Z12" s="2">
        <f>K12*$C12</f>
        <v>0</v>
      </c>
      <c r="AA12" s="2">
        <f>L12*$C12</f>
        <v>0</v>
      </c>
      <c r="AB12" s="2">
        <f t="shared" si="20"/>
        <v>0</v>
      </c>
      <c r="AC12" s="2">
        <f t="shared" si="21"/>
        <v>0</v>
      </c>
      <c r="AD12" s="2">
        <f t="shared" si="22"/>
        <v>0</v>
      </c>
      <c r="AE12" s="2">
        <f t="shared" si="23"/>
        <v>0</v>
      </c>
      <c r="AF12" s="2">
        <f t="shared" si="24"/>
        <v>0</v>
      </c>
      <c r="AG12" s="2">
        <f t="shared" ref="AG12:AG17" si="52">$D12*I12</f>
        <v>0</v>
      </c>
      <c r="AH12" s="2">
        <f t="shared" si="26"/>
        <v>0</v>
      </c>
      <c r="AI12" s="2">
        <f t="shared" si="27"/>
        <v>0</v>
      </c>
      <c r="AJ12" s="2">
        <f t="shared" si="28"/>
        <v>0</v>
      </c>
      <c r="AK12" s="2">
        <f t="shared" si="29"/>
        <v>0</v>
      </c>
    </row>
    <row r="13" spans="2:37" s="2" customFormat="1" ht="14" customHeight="1">
      <c r="B13" s="54" t="s">
        <v>37</v>
      </c>
      <c r="C13" s="55">
        <v>0</v>
      </c>
      <c r="D13" s="55">
        <v>0</v>
      </c>
      <c r="E13" s="56">
        <v>5.6</v>
      </c>
      <c r="F13" s="57">
        <v>0</v>
      </c>
      <c r="G13" s="57">
        <v>0</v>
      </c>
      <c r="H13" s="57">
        <v>0</v>
      </c>
      <c r="I13" s="58">
        <v>5.6</v>
      </c>
      <c r="J13" s="58">
        <v>5.6</v>
      </c>
      <c r="K13" s="58">
        <v>5.6</v>
      </c>
      <c r="L13" s="58">
        <v>0</v>
      </c>
      <c r="M13" s="59">
        <v>0</v>
      </c>
      <c r="N13" s="5"/>
      <c r="P13" s="2" t="s">
        <v>37</v>
      </c>
      <c r="Q13" s="2">
        <v>1</v>
      </c>
      <c r="T13" s="2">
        <f t="shared" si="51"/>
        <v>0</v>
      </c>
      <c r="U13" s="2">
        <f t="shared" si="20"/>
        <v>0</v>
      </c>
      <c r="V13" s="2">
        <f t="shared" si="20"/>
        <v>0</v>
      </c>
      <c r="W13" s="2">
        <f t="shared" si="20"/>
        <v>0</v>
      </c>
      <c r="X13" s="2">
        <f t="shared" si="20"/>
        <v>0</v>
      </c>
      <c r="Y13" s="2">
        <f t="shared" si="20"/>
        <v>0</v>
      </c>
      <c r="Z13" s="2">
        <f t="shared" si="20"/>
        <v>0</v>
      </c>
      <c r="AA13" s="2">
        <f>L13*$C13</f>
        <v>0</v>
      </c>
      <c r="AB13" s="2">
        <f t="shared" si="20"/>
        <v>0</v>
      </c>
      <c r="AC13" s="2">
        <f t="shared" si="21"/>
        <v>0</v>
      </c>
      <c r="AD13" s="2">
        <f t="shared" si="22"/>
        <v>0</v>
      </c>
      <c r="AE13" s="2">
        <f t="shared" si="23"/>
        <v>0</v>
      </c>
      <c r="AF13" s="2">
        <f t="shared" si="24"/>
        <v>0</v>
      </c>
      <c r="AG13" s="2">
        <f t="shared" si="52"/>
        <v>0</v>
      </c>
      <c r="AH13" s="2">
        <f t="shared" si="26"/>
        <v>0</v>
      </c>
      <c r="AI13" s="2">
        <f t="shared" si="27"/>
        <v>0</v>
      </c>
      <c r="AJ13" s="2">
        <f t="shared" si="28"/>
        <v>0</v>
      </c>
      <c r="AK13" s="2">
        <f t="shared" si="29"/>
        <v>0</v>
      </c>
    </row>
    <row r="14" spans="2:37" s="2" customFormat="1" ht="14" customHeight="1">
      <c r="B14" s="60" t="s">
        <v>41</v>
      </c>
      <c r="C14" s="61">
        <v>0</v>
      </c>
      <c r="D14" s="61">
        <v>0</v>
      </c>
      <c r="E14" s="62"/>
      <c r="F14" s="63">
        <v>0</v>
      </c>
      <c r="G14" s="63"/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4">
        <v>0</v>
      </c>
      <c r="N14" s="5"/>
      <c r="P14" s="2" t="s">
        <v>41</v>
      </c>
      <c r="Q14" s="2">
        <v>2</v>
      </c>
      <c r="T14" s="2">
        <f t="shared" si="51"/>
        <v>0</v>
      </c>
      <c r="U14" s="2">
        <f t="shared" si="20"/>
        <v>0</v>
      </c>
      <c r="V14" s="2">
        <f t="shared" si="20"/>
        <v>0</v>
      </c>
      <c r="W14" s="2">
        <f t="shared" si="20"/>
        <v>0</v>
      </c>
      <c r="X14" s="2">
        <f t="shared" si="20"/>
        <v>0</v>
      </c>
      <c r="Y14" s="2">
        <f t="shared" si="20"/>
        <v>0</v>
      </c>
      <c r="Z14" s="2">
        <f>K14*$C14</f>
        <v>0</v>
      </c>
      <c r="AA14" s="2">
        <f t="shared" si="20"/>
        <v>0</v>
      </c>
      <c r="AB14" s="2">
        <f t="shared" si="20"/>
        <v>0</v>
      </c>
      <c r="AC14" s="2">
        <f t="shared" si="21"/>
        <v>0</v>
      </c>
      <c r="AD14" s="2">
        <f t="shared" si="22"/>
        <v>0</v>
      </c>
      <c r="AE14" s="2">
        <f t="shared" si="23"/>
        <v>0</v>
      </c>
      <c r="AF14" s="2">
        <f t="shared" si="24"/>
        <v>0</v>
      </c>
      <c r="AG14" s="2">
        <f t="shared" si="52"/>
        <v>0</v>
      </c>
      <c r="AH14" s="2">
        <f t="shared" si="26"/>
        <v>0</v>
      </c>
      <c r="AI14" s="2">
        <f t="shared" si="27"/>
        <v>0</v>
      </c>
      <c r="AJ14" s="2">
        <f t="shared" si="28"/>
        <v>0</v>
      </c>
      <c r="AK14" s="2">
        <f t="shared" si="29"/>
        <v>0</v>
      </c>
    </row>
    <row r="15" spans="2:37" s="2" customFormat="1" ht="14" customHeight="1">
      <c r="B15" s="37" t="s">
        <v>42</v>
      </c>
      <c r="C15" s="38">
        <v>0</v>
      </c>
      <c r="D15" s="38">
        <v>0</v>
      </c>
      <c r="E15" s="39">
        <v>5.625</v>
      </c>
      <c r="F15" s="40">
        <v>5.6</v>
      </c>
      <c r="G15" s="40">
        <v>0</v>
      </c>
      <c r="H15" s="40">
        <v>0</v>
      </c>
      <c r="I15" s="40">
        <v>0</v>
      </c>
      <c r="J15" s="40"/>
      <c r="K15" s="40">
        <v>11.25</v>
      </c>
      <c r="L15" s="40">
        <v>0</v>
      </c>
      <c r="M15" s="53">
        <v>0</v>
      </c>
      <c r="N15" s="5"/>
      <c r="P15" s="2" t="s">
        <v>42</v>
      </c>
      <c r="Q15" s="2">
        <v>1</v>
      </c>
      <c r="T15" s="2">
        <f t="shared" si="51"/>
        <v>0</v>
      </c>
      <c r="U15" s="2">
        <f t="shared" si="20"/>
        <v>0</v>
      </c>
      <c r="V15" s="2">
        <f t="shared" si="20"/>
        <v>0</v>
      </c>
      <c r="W15" s="2">
        <f t="shared" si="20"/>
        <v>0</v>
      </c>
      <c r="X15" s="2">
        <f t="shared" si="20"/>
        <v>0</v>
      </c>
      <c r="Y15" s="2">
        <f t="shared" si="20"/>
        <v>0</v>
      </c>
      <c r="Z15" s="2">
        <f t="shared" si="20"/>
        <v>0</v>
      </c>
      <c r="AA15" s="2">
        <f t="shared" si="20"/>
        <v>0</v>
      </c>
      <c r="AB15" s="2">
        <f t="shared" si="20"/>
        <v>0</v>
      </c>
      <c r="AC15" s="2">
        <f t="shared" si="21"/>
        <v>0</v>
      </c>
      <c r="AD15" s="2">
        <f t="shared" si="22"/>
        <v>0</v>
      </c>
      <c r="AE15" s="2">
        <f t="shared" si="23"/>
        <v>0</v>
      </c>
      <c r="AF15" s="2">
        <f t="shared" si="24"/>
        <v>0</v>
      </c>
      <c r="AG15" s="2">
        <f t="shared" si="52"/>
        <v>0</v>
      </c>
      <c r="AH15" s="2">
        <f t="shared" si="26"/>
        <v>0</v>
      </c>
      <c r="AI15" s="2">
        <f t="shared" si="27"/>
        <v>0</v>
      </c>
      <c r="AJ15" s="2">
        <f t="shared" si="28"/>
        <v>0</v>
      </c>
      <c r="AK15" s="2">
        <f t="shared" si="29"/>
        <v>0</v>
      </c>
    </row>
    <row r="16" spans="2:37" s="2" customFormat="1" ht="14" customHeight="1">
      <c r="B16" s="9" t="s">
        <v>43</v>
      </c>
      <c r="C16" s="33">
        <v>0</v>
      </c>
      <c r="D16" s="33">
        <v>0</v>
      </c>
      <c r="E16" s="34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  <c r="N16" s="5"/>
      <c r="P16" s="2" t="s">
        <v>43</v>
      </c>
      <c r="Q16" s="2">
        <v>2</v>
      </c>
      <c r="T16" s="2">
        <f t="shared" si="51"/>
        <v>0</v>
      </c>
      <c r="U16" s="2">
        <f t="shared" si="20"/>
        <v>0</v>
      </c>
      <c r="V16" s="2">
        <f t="shared" si="20"/>
        <v>0</v>
      </c>
      <c r="W16" s="2">
        <f t="shared" si="20"/>
        <v>0</v>
      </c>
      <c r="X16" s="2">
        <f t="shared" si="20"/>
        <v>0</v>
      </c>
      <c r="Y16" s="2">
        <f t="shared" si="20"/>
        <v>0</v>
      </c>
      <c r="Z16" s="2">
        <f t="shared" si="20"/>
        <v>0</v>
      </c>
      <c r="AA16" s="2">
        <f t="shared" si="20"/>
        <v>0</v>
      </c>
      <c r="AB16" s="2">
        <f t="shared" si="20"/>
        <v>0</v>
      </c>
      <c r="AC16" s="2">
        <f t="shared" si="21"/>
        <v>0</v>
      </c>
      <c r="AD16" s="2">
        <f>$D16*F16</f>
        <v>0</v>
      </c>
      <c r="AE16" s="2">
        <f>$D16*G16</f>
        <v>0</v>
      </c>
      <c r="AF16" s="2">
        <f>$D16*H16</f>
        <v>0</v>
      </c>
      <c r="AG16" s="2">
        <f>$D16*I16</f>
        <v>0</v>
      </c>
      <c r="AH16" s="2">
        <f t="shared" si="26"/>
        <v>0</v>
      </c>
      <c r="AI16" s="2">
        <f t="shared" si="27"/>
        <v>0</v>
      </c>
      <c r="AJ16" s="2">
        <f t="shared" si="28"/>
        <v>0</v>
      </c>
      <c r="AK16" s="2">
        <f t="shared" si="29"/>
        <v>0</v>
      </c>
    </row>
    <row r="17" spans="2:37" s="2" customFormat="1" ht="14" customHeight="1">
      <c r="B17" s="7" t="str">
        <f t="shared" ref="B17:B68" si="53">IF(AND(C17&lt;=1,D17&lt;=1,C17+D17&lt;=1),P17,"　◆入力エラーです◆要確認！→")</f>
        <v>都市デザイン工学入門</v>
      </c>
      <c r="C17" s="45">
        <v>0</v>
      </c>
      <c r="D17" s="45">
        <v>0</v>
      </c>
      <c r="E17" s="50">
        <v>3.75</v>
      </c>
      <c r="F17" s="51">
        <v>3.75</v>
      </c>
      <c r="G17" s="51">
        <v>3.75</v>
      </c>
      <c r="H17" s="51">
        <v>7.5</v>
      </c>
      <c r="I17" s="51">
        <v>3.75</v>
      </c>
      <c r="J17" s="51">
        <v>0</v>
      </c>
      <c r="K17" s="51">
        <v>0</v>
      </c>
      <c r="L17" s="51">
        <v>0</v>
      </c>
      <c r="M17" s="65">
        <v>0</v>
      </c>
      <c r="N17" s="5"/>
      <c r="P17" s="2" t="s">
        <v>86</v>
      </c>
      <c r="Q17" s="2">
        <v>2</v>
      </c>
      <c r="R17" s="2">
        <f t="shared" ref="R17:R41" si="54">C17*Q17</f>
        <v>0</v>
      </c>
      <c r="S17" s="2">
        <f t="shared" ref="S17:S41" si="55">D17*Q17</f>
        <v>0</v>
      </c>
      <c r="T17" s="2">
        <f t="shared" si="51"/>
        <v>0</v>
      </c>
      <c r="U17" s="2">
        <f t="shared" si="20"/>
        <v>0</v>
      </c>
      <c r="V17" s="2">
        <f t="shared" si="20"/>
        <v>0</v>
      </c>
      <c r="W17" s="2">
        <f t="shared" si="20"/>
        <v>0</v>
      </c>
      <c r="X17" s="2">
        <f t="shared" si="20"/>
        <v>0</v>
      </c>
      <c r="Y17" s="2">
        <f t="shared" si="20"/>
        <v>0</v>
      </c>
      <c r="Z17" s="2">
        <f t="shared" si="20"/>
        <v>0</v>
      </c>
      <c r="AA17" s="2">
        <f t="shared" si="20"/>
        <v>0</v>
      </c>
      <c r="AB17" s="2">
        <f t="shared" si="20"/>
        <v>0</v>
      </c>
      <c r="AC17" s="2">
        <f t="shared" ref="AC17:AC66" si="56">$D17*E17</f>
        <v>0</v>
      </c>
      <c r="AD17" s="2">
        <f t="shared" si="22"/>
        <v>0</v>
      </c>
      <c r="AE17" s="2">
        <f t="shared" si="23"/>
        <v>0</v>
      </c>
      <c r="AF17" s="2">
        <f t="shared" si="24"/>
        <v>0</v>
      </c>
      <c r="AG17" s="2">
        <f t="shared" si="52"/>
        <v>0</v>
      </c>
      <c r="AH17" s="2">
        <f t="shared" si="26"/>
        <v>0</v>
      </c>
      <c r="AI17" s="2">
        <f t="shared" si="27"/>
        <v>0</v>
      </c>
      <c r="AJ17" s="2">
        <f t="shared" si="28"/>
        <v>0</v>
      </c>
      <c r="AK17" s="2">
        <f t="shared" si="29"/>
        <v>0</v>
      </c>
    </row>
    <row r="18" spans="2:37" s="2" customFormat="1" ht="14" customHeight="1">
      <c r="B18" s="7" t="str">
        <f t="shared" si="53"/>
        <v>都市デザイン工学演習I</v>
      </c>
      <c r="C18" s="45">
        <v>0</v>
      </c>
      <c r="D18" s="45">
        <v>0</v>
      </c>
      <c r="E18" s="50">
        <v>0</v>
      </c>
      <c r="F18" s="51">
        <v>0</v>
      </c>
      <c r="G18" s="51">
        <v>0</v>
      </c>
      <c r="H18" s="51">
        <v>9</v>
      </c>
      <c r="I18" s="51">
        <v>9</v>
      </c>
      <c r="J18" s="51">
        <v>9</v>
      </c>
      <c r="K18" s="51">
        <v>9</v>
      </c>
      <c r="L18" s="51">
        <v>0</v>
      </c>
      <c r="M18" s="65">
        <v>9</v>
      </c>
      <c r="N18" s="5"/>
      <c r="P18" s="2" t="s">
        <v>44</v>
      </c>
      <c r="Q18" s="2">
        <v>2</v>
      </c>
      <c r="R18" s="2">
        <f t="shared" si="54"/>
        <v>0</v>
      </c>
      <c r="S18" s="2">
        <f t="shared" si="55"/>
        <v>0</v>
      </c>
      <c r="T18" s="2">
        <f t="shared" si="51"/>
        <v>0</v>
      </c>
      <c r="U18" s="2">
        <f t="shared" ref="U18:U71" si="57">F18*$C18</f>
        <v>0</v>
      </c>
      <c r="V18" s="2">
        <f t="shared" ref="V18:V71" si="58">G18*$C18</f>
        <v>0</v>
      </c>
      <c r="W18" s="2">
        <f t="shared" ref="W18:W71" si="59">H18*$C18</f>
        <v>0</v>
      </c>
      <c r="X18" s="2">
        <f t="shared" ref="X18:X71" si="60">I18*$C18</f>
        <v>0</v>
      </c>
      <c r="Y18" s="2">
        <f t="shared" ref="Y18:Y71" si="61">J18*$C18</f>
        <v>0</v>
      </c>
      <c r="Z18" s="2">
        <f t="shared" ref="Z18:Z71" si="62">K18*$C18</f>
        <v>0</v>
      </c>
      <c r="AA18" s="2">
        <f t="shared" ref="AA18:AA71" si="63">L18*$C18</f>
        <v>0</v>
      </c>
      <c r="AB18" s="2">
        <f t="shared" ref="AB18:AB71" si="64">M18*$C18</f>
        <v>0</v>
      </c>
      <c r="AC18" s="2">
        <f>$D18*E18</f>
        <v>0</v>
      </c>
      <c r="AD18" s="2">
        <f t="shared" si="22"/>
        <v>0</v>
      </c>
      <c r="AE18" s="2">
        <f t="shared" si="23"/>
        <v>0</v>
      </c>
      <c r="AF18" s="2">
        <f t="shared" si="24"/>
        <v>0</v>
      </c>
      <c r="AG18" s="2">
        <f t="shared" si="25"/>
        <v>0</v>
      </c>
      <c r="AH18" s="2">
        <f t="shared" si="26"/>
        <v>0</v>
      </c>
      <c r="AI18" s="2">
        <f t="shared" si="27"/>
        <v>0</v>
      </c>
      <c r="AJ18" s="2">
        <f t="shared" si="28"/>
        <v>0</v>
      </c>
      <c r="AK18" s="2">
        <f t="shared" si="29"/>
        <v>0</v>
      </c>
    </row>
    <row r="19" spans="2:37" s="2" customFormat="1" ht="14" customHeight="1">
      <c r="B19" s="7" t="str">
        <f>IF(AND(C19&lt;=1,D19&lt;=1,C19+D19&lt;=1),P19,"　◆入力エラーです◆要確認！→")</f>
        <v>都市デザイン工学演習II</v>
      </c>
      <c r="C19" s="45">
        <v>0</v>
      </c>
      <c r="D19" s="45">
        <v>0</v>
      </c>
      <c r="E19" s="50">
        <v>0</v>
      </c>
      <c r="F19" s="51">
        <v>0</v>
      </c>
      <c r="G19" s="51">
        <v>0</v>
      </c>
      <c r="H19" s="51">
        <v>9</v>
      </c>
      <c r="I19" s="51">
        <v>9</v>
      </c>
      <c r="J19" s="51">
        <v>9</v>
      </c>
      <c r="K19" s="51">
        <v>9</v>
      </c>
      <c r="L19" s="51">
        <v>0</v>
      </c>
      <c r="M19" s="65">
        <v>9</v>
      </c>
      <c r="N19" s="5"/>
      <c r="P19" s="2" t="s">
        <v>45</v>
      </c>
      <c r="Q19" s="2">
        <v>2</v>
      </c>
      <c r="R19" s="2">
        <f>C19*Q19</f>
        <v>0</v>
      </c>
      <c r="S19" s="2">
        <f>D19*Q19</f>
        <v>0</v>
      </c>
      <c r="T19" s="2">
        <f t="shared" ref="T19:AB19" si="65">E19*$C19</f>
        <v>0</v>
      </c>
      <c r="U19" s="2">
        <f t="shared" si="65"/>
        <v>0</v>
      </c>
      <c r="V19" s="2">
        <f t="shared" si="65"/>
        <v>0</v>
      </c>
      <c r="W19" s="2">
        <f t="shared" si="65"/>
        <v>0</v>
      </c>
      <c r="X19" s="2">
        <f t="shared" si="65"/>
        <v>0</v>
      </c>
      <c r="Y19" s="2">
        <f t="shared" si="65"/>
        <v>0</v>
      </c>
      <c r="Z19" s="2">
        <f t="shared" si="65"/>
        <v>0</v>
      </c>
      <c r="AA19" s="2">
        <f t="shared" si="65"/>
        <v>0</v>
      </c>
      <c r="AB19" s="2">
        <f t="shared" si="65"/>
        <v>0</v>
      </c>
      <c r="AC19" s="2">
        <f t="shared" ref="AC19:AK19" si="66">$D19*E19</f>
        <v>0</v>
      </c>
      <c r="AD19" s="2">
        <f t="shared" si="66"/>
        <v>0</v>
      </c>
      <c r="AE19" s="2">
        <f t="shared" si="66"/>
        <v>0</v>
      </c>
      <c r="AF19" s="2">
        <f t="shared" si="66"/>
        <v>0</v>
      </c>
      <c r="AG19" s="2">
        <f t="shared" si="66"/>
        <v>0</v>
      </c>
      <c r="AH19" s="2">
        <f t="shared" si="66"/>
        <v>0</v>
      </c>
      <c r="AI19" s="2">
        <f t="shared" si="66"/>
        <v>0</v>
      </c>
      <c r="AJ19" s="2">
        <f t="shared" si="66"/>
        <v>0</v>
      </c>
      <c r="AK19" s="2">
        <f t="shared" si="66"/>
        <v>0</v>
      </c>
    </row>
    <row r="20" spans="2:37" s="2" customFormat="1" ht="14" customHeight="1">
      <c r="B20" s="7" t="s">
        <v>52</v>
      </c>
      <c r="C20" s="45">
        <v>0</v>
      </c>
      <c r="D20" s="45">
        <v>0</v>
      </c>
      <c r="E20" s="50">
        <v>3</v>
      </c>
      <c r="F20" s="51">
        <v>3</v>
      </c>
      <c r="G20" s="51">
        <v>3</v>
      </c>
      <c r="H20" s="51">
        <v>3</v>
      </c>
      <c r="I20" s="51">
        <v>3</v>
      </c>
      <c r="J20" s="51">
        <v>3</v>
      </c>
      <c r="K20" s="51">
        <v>3</v>
      </c>
      <c r="L20" s="51"/>
      <c r="M20" s="65">
        <v>1.5</v>
      </c>
      <c r="N20" s="5"/>
      <c r="P20" s="2" t="s">
        <v>52</v>
      </c>
      <c r="Q20" s="66">
        <v>1</v>
      </c>
      <c r="R20" s="2">
        <f>C20*Q20</f>
        <v>0</v>
      </c>
      <c r="S20" s="2">
        <f>D20*Q20</f>
        <v>0</v>
      </c>
      <c r="T20" s="2">
        <f t="shared" ref="T20" si="67">E20*$C20</f>
        <v>0</v>
      </c>
      <c r="U20" s="2">
        <f t="shared" ref="U20" si="68">F20*$C20</f>
        <v>0</v>
      </c>
      <c r="V20" s="2">
        <f t="shared" ref="V20" si="69">G20*$C20</f>
        <v>0</v>
      </c>
      <c r="W20" s="2">
        <f t="shared" ref="W20" si="70">H20*$C20</f>
        <v>0</v>
      </c>
      <c r="X20" s="2">
        <f t="shared" ref="X20" si="71">I20*$C20</f>
        <v>0</v>
      </c>
      <c r="Y20" s="2">
        <f t="shared" ref="Y20" si="72">J20*$C20</f>
        <v>0</v>
      </c>
      <c r="Z20" s="2">
        <f t="shared" ref="Z20" si="73">K20*$C20</f>
        <v>0</v>
      </c>
      <c r="AA20" s="2">
        <f t="shared" ref="AA20" si="74">L20*$C20</f>
        <v>0</v>
      </c>
      <c r="AB20" s="2">
        <f t="shared" ref="AB20" si="75">M20*$C20</f>
        <v>0</v>
      </c>
      <c r="AC20" s="2">
        <f t="shared" ref="AC20" si="76">$D20*E20</f>
        <v>0</v>
      </c>
      <c r="AD20" s="2">
        <f t="shared" ref="AD20" si="77">$D20*F20</f>
        <v>0</v>
      </c>
      <c r="AE20" s="2">
        <f t="shared" ref="AE20" si="78">$D20*G20</f>
        <v>0</v>
      </c>
      <c r="AF20" s="2">
        <f t="shared" ref="AF20" si="79">$D20*H20</f>
        <v>0</v>
      </c>
      <c r="AG20" s="2">
        <f t="shared" ref="AG20" si="80">$D20*I20</f>
        <v>0</v>
      </c>
      <c r="AH20" s="2">
        <f t="shared" ref="AH20" si="81">$D20*J20</f>
        <v>0</v>
      </c>
      <c r="AI20" s="2">
        <f t="shared" ref="AI20" si="82">$D20*K20</f>
        <v>0</v>
      </c>
      <c r="AJ20" s="2">
        <f t="shared" ref="AJ20" si="83">$D20*L20</f>
        <v>0</v>
      </c>
      <c r="AK20" s="2">
        <f t="shared" ref="AK20" si="84">$D20*M20</f>
        <v>0</v>
      </c>
    </row>
    <row r="21" spans="2:37" s="2" customFormat="1" ht="14" customHeight="1">
      <c r="B21" s="7" t="str">
        <f t="shared" si="53"/>
        <v>測量学</v>
      </c>
      <c r="C21" s="45">
        <v>0</v>
      </c>
      <c r="D21" s="45">
        <v>0</v>
      </c>
      <c r="E21" s="50">
        <v>0</v>
      </c>
      <c r="F21" s="51">
        <v>0</v>
      </c>
      <c r="G21" s="51"/>
      <c r="H21" s="51">
        <v>22.5</v>
      </c>
      <c r="I21" s="51"/>
      <c r="J21" s="51">
        <v>0</v>
      </c>
      <c r="K21" s="51">
        <v>0</v>
      </c>
      <c r="L21" s="51">
        <v>0</v>
      </c>
      <c r="M21" s="65">
        <v>0</v>
      </c>
      <c r="N21" s="5"/>
      <c r="P21" s="2" t="s">
        <v>87</v>
      </c>
      <c r="Q21" s="66">
        <v>2</v>
      </c>
      <c r="R21" s="2">
        <f t="shared" si="54"/>
        <v>0</v>
      </c>
      <c r="S21" s="2">
        <f t="shared" si="55"/>
        <v>0</v>
      </c>
      <c r="T21" s="2">
        <f t="shared" si="51"/>
        <v>0</v>
      </c>
      <c r="U21" s="2">
        <f t="shared" si="57"/>
        <v>0</v>
      </c>
      <c r="V21" s="2">
        <f t="shared" si="58"/>
        <v>0</v>
      </c>
      <c r="W21" s="2">
        <f t="shared" si="59"/>
        <v>0</v>
      </c>
      <c r="X21" s="2">
        <f t="shared" si="60"/>
        <v>0</v>
      </c>
      <c r="Y21" s="2">
        <f t="shared" si="61"/>
        <v>0</v>
      </c>
      <c r="Z21" s="2">
        <f t="shared" si="62"/>
        <v>0</v>
      </c>
      <c r="AA21" s="2">
        <f t="shared" si="63"/>
        <v>0</v>
      </c>
      <c r="AB21" s="2">
        <f t="shared" si="64"/>
        <v>0</v>
      </c>
      <c r="AC21" s="2">
        <f t="shared" si="56"/>
        <v>0</v>
      </c>
      <c r="AD21" s="2">
        <f t="shared" si="22"/>
        <v>0</v>
      </c>
      <c r="AE21" s="2">
        <f t="shared" si="23"/>
        <v>0</v>
      </c>
      <c r="AF21" s="2">
        <f t="shared" si="24"/>
        <v>0</v>
      </c>
      <c r="AG21" s="2">
        <f t="shared" si="25"/>
        <v>0</v>
      </c>
      <c r="AH21" s="2">
        <f t="shared" si="26"/>
        <v>0</v>
      </c>
      <c r="AI21" s="2">
        <f t="shared" si="27"/>
        <v>0</v>
      </c>
      <c r="AJ21" s="2">
        <f t="shared" si="28"/>
        <v>0</v>
      </c>
      <c r="AK21" s="2">
        <f t="shared" si="29"/>
        <v>0</v>
      </c>
    </row>
    <row r="22" spans="2:37" s="2" customFormat="1" ht="14" customHeight="1">
      <c r="B22" s="7" t="str">
        <f t="shared" si="53"/>
        <v>測量学実習</v>
      </c>
      <c r="C22" s="45">
        <v>0</v>
      </c>
      <c r="D22" s="45">
        <v>0</v>
      </c>
      <c r="E22" s="50">
        <v>0</v>
      </c>
      <c r="F22" s="51">
        <v>0</v>
      </c>
      <c r="G22" s="51">
        <v>0</v>
      </c>
      <c r="H22" s="51">
        <v>22.5</v>
      </c>
      <c r="I22" s="51">
        <v>22.5</v>
      </c>
      <c r="J22" s="51"/>
      <c r="K22" s="51"/>
      <c r="L22" s="51">
        <v>0</v>
      </c>
      <c r="M22" s="65">
        <v>0</v>
      </c>
      <c r="N22" s="5"/>
      <c r="P22" s="2" t="s">
        <v>88</v>
      </c>
      <c r="Q22" s="66">
        <v>2</v>
      </c>
      <c r="R22" s="2">
        <f t="shared" si="54"/>
        <v>0</v>
      </c>
      <c r="S22" s="2">
        <f t="shared" si="55"/>
        <v>0</v>
      </c>
      <c r="T22" s="2">
        <f t="shared" si="51"/>
        <v>0</v>
      </c>
      <c r="U22" s="2">
        <f t="shared" si="57"/>
        <v>0</v>
      </c>
      <c r="V22" s="2">
        <f t="shared" si="58"/>
        <v>0</v>
      </c>
      <c r="W22" s="2">
        <f t="shared" si="59"/>
        <v>0</v>
      </c>
      <c r="X22" s="2">
        <f t="shared" si="60"/>
        <v>0</v>
      </c>
      <c r="Y22" s="2">
        <f t="shared" si="61"/>
        <v>0</v>
      </c>
      <c r="Z22" s="2">
        <f t="shared" si="62"/>
        <v>0</v>
      </c>
      <c r="AA22" s="2">
        <f t="shared" si="63"/>
        <v>0</v>
      </c>
      <c r="AB22" s="2">
        <f t="shared" si="64"/>
        <v>0</v>
      </c>
      <c r="AC22" s="2">
        <f t="shared" si="56"/>
        <v>0</v>
      </c>
      <c r="AD22" s="2">
        <f t="shared" si="22"/>
        <v>0</v>
      </c>
      <c r="AE22" s="2">
        <f t="shared" si="23"/>
        <v>0</v>
      </c>
      <c r="AF22" s="2">
        <f t="shared" si="24"/>
        <v>0</v>
      </c>
      <c r="AG22" s="2">
        <f t="shared" si="25"/>
        <v>0</v>
      </c>
      <c r="AH22" s="2">
        <f t="shared" si="26"/>
        <v>0</v>
      </c>
      <c r="AI22" s="2">
        <f t="shared" si="27"/>
        <v>0</v>
      </c>
      <c r="AJ22" s="2">
        <f t="shared" si="28"/>
        <v>0</v>
      </c>
      <c r="AK22" s="2">
        <f t="shared" si="29"/>
        <v>0</v>
      </c>
    </row>
    <row r="23" spans="2:37" s="2" customFormat="1" ht="14" customHeight="1">
      <c r="B23" s="7" t="str">
        <f t="shared" si="53"/>
        <v>応用測量学</v>
      </c>
      <c r="C23" s="45">
        <v>0</v>
      </c>
      <c r="D23" s="45">
        <v>0</v>
      </c>
      <c r="E23" s="50">
        <v>0</v>
      </c>
      <c r="F23" s="51">
        <v>0</v>
      </c>
      <c r="G23" s="51"/>
      <c r="H23" s="51">
        <v>22.5</v>
      </c>
      <c r="I23" s="51"/>
      <c r="J23" s="51">
        <v>0</v>
      </c>
      <c r="K23" s="51">
        <v>0</v>
      </c>
      <c r="L23" s="51">
        <v>0</v>
      </c>
      <c r="M23" s="65"/>
      <c r="N23" s="5"/>
      <c r="P23" s="2" t="s">
        <v>89</v>
      </c>
      <c r="Q23" s="66">
        <v>2</v>
      </c>
      <c r="R23" s="2">
        <f t="shared" si="54"/>
        <v>0</v>
      </c>
      <c r="S23" s="2">
        <f t="shared" si="55"/>
        <v>0</v>
      </c>
      <c r="T23" s="2">
        <f t="shared" si="51"/>
        <v>0</v>
      </c>
      <c r="U23" s="2">
        <f t="shared" si="57"/>
        <v>0</v>
      </c>
      <c r="V23" s="2">
        <f t="shared" si="58"/>
        <v>0</v>
      </c>
      <c r="W23" s="2">
        <f t="shared" si="59"/>
        <v>0</v>
      </c>
      <c r="X23" s="2">
        <f t="shared" si="60"/>
        <v>0</v>
      </c>
      <c r="Y23" s="2">
        <f t="shared" si="61"/>
        <v>0</v>
      </c>
      <c r="Z23" s="2">
        <f t="shared" si="62"/>
        <v>0</v>
      </c>
      <c r="AA23" s="2">
        <f t="shared" si="63"/>
        <v>0</v>
      </c>
      <c r="AB23" s="2">
        <f t="shared" si="64"/>
        <v>0</v>
      </c>
      <c r="AC23" s="2">
        <f t="shared" si="56"/>
        <v>0</v>
      </c>
      <c r="AD23" s="2">
        <f t="shared" si="22"/>
        <v>0</v>
      </c>
      <c r="AE23" s="2">
        <f t="shared" si="23"/>
        <v>0</v>
      </c>
      <c r="AF23" s="2">
        <f t="shared" si="24"/>
        <v>0</v>
      </c>
      <c r="AG23" s="2">
        <f t="shared" si="25"/>
        <v>0</v>
      </c>
      <c r="AH23" s="2">
        <f t="shared" si="26"/>
        <v>0</v>
      </c>
      <c r="AI23" s="2">
        <f t="shared" si="27"/>
        <v>0</v>
      </c>
      <c r="AJ23" s="2">
        <f t="shared" si="28"/>
        <v>0</v>
      </c>
      <c r="AK23" s="2">
        <f t="shared" si="29"/>
        <v>0</v>
      </c>
    </row>
    <row r="24" spans="2:37" s="2" customFormat="1" ht="14" customHeight="1">
      <c r="B24" s="7" t="str">
        <f t="shared" si="53"/>
        <v>応用測量学実習</v>
      </c>
      <c r="C24" s="45">
        <v>0</v>
      </c>
      <c r="D24" s="45">
        <v>0</v>
      </c>
      <c r="E24" s="50">
        <v>0</v>
      </c>
      <c r="F24" s="51">
        <v>0</v>
      </c>
      <c r="G24" s="51">
        <v>0</v>
      </c>
      <c r="H24" s="51">
        <v>22.5</v>
      </c>
      <c r="I24" s="51">
        <v>22.5</v>
      </c>
      <c r="J24" s="51"/>
      <c r="K24" s="51"/>
      <c r="L24" s="51">
        <v>0</v>
      </c>
      <c r="M24" s="65">
        <v>0</v>
      </c>
      <c r="N24" s="5"/>
      <c r="P24" s="2" t="s">
        <v>90</v>
      </c>
      <c r="Q24" s="66">
        <v>2</v>
      </c>
      <c r="R24" s="2">
        <f t="shared" si="54"/>
        <v>0</v>
      </c>
      <c r="S24" s="2">
        <f t="shared" si="55"/>
        <v>0</v>
      </c>
      <c r="T24" s="2">
        <f t="shared" si="51"/>
        <v>0</v>
      </c>
      <c r="U24" s="2">
        <f t="shared" si="57"/>
        <v>0</v>
      </c>
      <c r="V24" s="2">
        <f t="shared" si="58"/>
        <v>0</v>
      </c>
      <c r="W24" s="2">
        <f t="shared" si="59"/>
        <v>0</v>
      </c>
      <c r="X24" s="2">
        <f t="shared" si="60"/>
        <v>0</v>
      </c>
      <c r="Y24" s="2">
        <f t="shared" si="61"/>
        <v>0</v>
      </c>
      <c r="Z24" s="2">
        <f t="shared" si="62"/>
        <v>0</v>
      </c>
      <c r="AA24" s="2">
        <f t="shared" si="63"/>
        <v>0</v>
      </c>
      <c r="AB24" s="2">
        <f t="shared" si="64"/>
        <v>0</v>
      </c>
      <c r="AC24" s="2">
        <f>$D24*E24</f>
        <v>0</v>
      </c>
      <c r="AD24" s="2">
        <f t="shared" si="22"/>
        <v>0</v>
      </c>
      <c r="AE24" s="2">
        <f t="shared" si="23"/>
        <v>0</v>
      </c>
      <c r="AF24" s="2">
        <f t="shared" si="24"/>
        <v>0</v>
      </c>
      <c r="AG24" s="2">
        <f t="shared" si="25"/>
        <v>0</v>
      </c>
      <c r="AH24" s="2">
        <f t="shared" si="26"/>
        <v>0</v>
      </c>
      <c r="AI24" s="2">
        <f t="shared" si="27"/>
        <v>0</v>
      </c>
      <c r="AJ24" s="2">
        <f t="shared" si="28"/>
        <v>0</v>
      </c>
      <c r="AK24" s="2">
        <f t="shared" si="29"/>
        <v>0</v>
      </c>
    </row>
    <row r="25" spans="2:37" s="2" customFormat="1" ht="14" customHeight="1">
      <c r="B25" s="7" t="str">
        <f t="shared" si="53"/>
        <v>基礎製図</v>
      </c>
      <c r="C25" s="45">
        <v>0</v>
      </c>
      <c r="D25" s="45">
        <v>0</v>
      </c>
      <c r="E25" s="50">
        <v>7.5</v>
      </c>
      <c r="F25" s="51">
        <v>0</v>
      </c>
      <c r="G25" s="51">
        <v>0</v>
      </c>
      <c r="H25" s="51">
        <v>0</v>
      </c>
      <c r="I25" s="51">
        <v>15</v>
      </c>
      <c r="J25" s="51">
        <v>0</v>
      </c>
      <c r="K25" s="51">
        <v>0</v>
      </c>
      <c r="L25" s="51">
        <v>0</v>
      </c>
      <c r="M25" s="65">
        <v>0</v>
      </c>
      <c r="N25" s="5"/>
      <c r="P25" s="2" t="s">
        <v>91</v>
      </c>
      <c r="Q25" s="66">
        <v>2</v>
      </c>
      <c r="R25" s="2">
        <f t="shared" si="54"/>
        <v>0</v>
      </c>
      <c r="S25" s="2">
        <f t="shared" si="55"/>
        <v>0</v>
      </c>
      <c r="T25" s="2">
        <f t="shared" si="51"/>
        <v>0</v>
      </c>
      <c r="U25" s="2">
        <f t="shared" si="57"/>
        <v>0</v>
      </c>
      <c r="V25" s="2">
        <f t="shared" si="58"/>
        <v>0</v>
      </c>
      <c r="W25" s="2">
        <f t="shared" si="59"/>
        <v>0</v>
      </c>
      <c r="X25" s="2">
        <f t="shared" si="60"/>
        <v>0</v>
      </c>
      <c r="Y25" s="2">
        <f t="shared" si="61"/>
        <v>0</v>
      </c>
      <c r="Z25" s="2">
        <f t="shared" si="62"/>
        <v>0</v>
      </c>
      <c r="AA25" s="2">
        <f t="shared" si="63"/>
        <v>0</v>
      </c>
      <c r="AB25" s="2">
        <f t="shared" si="64"/>
        <v>0</v>
      </c>
      <c r="AC25" s="2">
        <f t="shared" si="56"/>
        <v>0</v>
      </c>
      <c r="AD25" s="2">
        <f t="shared" si="22"/>
        <v>0</v>
      </c>
      <c r="AE25" s="2">
        <f t="shared" si="23"/>
        <v>0</v>
      </c>
      <c r="AF25" s="2">
        <f t="shared" si="24"/>
        <v>0</v>
      </c>
      <c r="AG25" s="2">
        <f t="shared" si="25"/>
        <v>0</v>
      </c>
      <c r="AH25" s="2">
        <f t="shared" si="26"/>
        <v>0</v>
      </c>
      <c r="AI25" s="2">
        <f t="shared" si="27"/>
        <v>0</v>
      </c>
      <c r="AJ25" s="2">
        <f t="shared" si="28"/>
        <v>0</v>
      </c>
      <c r="AK25" s="2">
        <f t="shared" si="29"/>
        <v>0</v>
      </c>
    </row>
    <row r="26" spans="2:37" s="2" customFormat="1" ht="14" customHeight="1">
      <c r="B26" s="7" t="str">
        <f t="shared" si="53"/>
        <v>CAD/CG演習</v>
      </c>
      <c r="C26" s="45">
        <v>0</v>
      </c>
      <c r="D26" s="45">
        <v>0</v>
      </c>
      <c r="E26" s="50">
        <v>0</v>
      </c>
      <c r="F26" s="51">
        <v>0</v>
      </c>
      <c r="G26" s="51">
        <v>2.8125</v>
      </c>
      <c r="H26" s="51">
        <v>2.8125</v>
      </c>
      <c r="I26" s="51">
        <v>5.625</v>
      </c>
      <c r="J26" s="51">
        <v>5.625</v>
      </c>
      <c r="K26" s="51">
        <v>0</v>
      </c>
      <c r="L26" s="51">
        <v>0</v>
      </c>
      <c r="M26" s="65">
        <v>5.625</v>
      </c>
      <c r="N26" s="5"/>
      <c r="P26" s="2" t="s">
        <v>92</v>
      </c>
      <c r="Q26" s="66">
        <v>1</v>
      </c>
      <c r="R26" s="2">
        <f t="shared" si="54"/>
        <v>0</v>
      </c>
      <c r="S26" s="2">
        <f t="shared" si="55"/>
        <v>0</v>
      </c>
      <c r="T26" s="2">
        <f t="shared" si="51"/>
        <v>0</v>
      </c>
      <c r="U26" s="2">
        <f t="shared" si="57"/>
        <v>0</v>
      </c>
      <c r="V26" s="2">
        <f t="shared" si="58"/>
        <v>0</v>
      </c>
      <c r="W26" s="2">
        <f t="shared" si="59"/>
        <v>0</v>
      </c>
      <c r="X26" s="2">
        <f t="shared" si="60"/>
        <v>0</v>
      </c>
      <c r="Y26" s="2">
        <f t="shared" si="61"/>
        <v>0</v>
      </c>
      <c r="Z26" s="2">
        <f t="shared" si="62"/>
        <v>0</v>
      </c>
      <c r="AA26" s="2">
        <f t="shared" si="63"/>
        <v>0</v>
      </c>
      <c r="AB26" s="2">
        <f t="shared" si="64"/>
        <v>0</v>
      </c>
      <c r="AC26" s="2">
        <f t="shared" si="56"/>
        <v>0</v>
      </c>
      <c r="AD26" s="2">
        <f t="shared" si="22"/>
        <v>0</v>
      </c>
      <c r="AE26" s="2">
        <f t="shared" si="23"/>
        <v>0</v>
      </c>
      <c r="AF26" s="2">
        <f t="shared" si="24"/>
        <v>0</v>
      </c>
      <c r="AG26" s="2">
        <f t="shared" si="25"/>
        <v>0</v>
      </c>
      <c r="AH26" s="2">
        <f t="shared" si="26"/>
        <v>0</v>
      </c>
      <c r="AI26" s="2">
        <f t="shared" si="27"/>
        <v>0</v>
      </c>
      <c r="AJ26" s="2">
        <f t="shared" si="28"/>
        <v>0</v>
      </c>
      <c r="AK26" s="2">
        <f t="shared" si="29"/>
        <v>0</v>
      </c>
    </row>
    <row r="27" spans="2:37" s="2" customFormat="1" ht="14" customHeight="1">
      <c r="B27" s="7" t="str">
        <f t="shared" si="53"/>
        <v>上下水道システム工学</v>
      </c>
      <c r="C27" s="45">
        <v>0</v>
      </c>
      <c r="D27" s="45">
        <v>0</v>
      </c>
      <c r="E27" s="50">
        <v>0</v>
      </c>
      <c r="F27" s="51">
        <v>0</v>
      </c>
      <c r="G27" s="51">
        <v>0</v>
      </c>
      <c r="H27" s="51">
        <v>22.5</v>
      </c>
      <c r="I27" s="51">
        <v>0</v>
      </c>
      <c r="J27" s="51">
        <v>0</v>
      </c>
      <c r="K27" s="51">
        <v>0</v>
      </c>
      <c r="L27" s="51">
        <v>0</v>
      </c>
      <c r="M27" s="65">
        <v>0</v>
      </c>
      <c r="N27" s="5"/>
      <c r="P27" s="2" t="s">
        <v>63</v>
      </c>
      <c r="Q27" s="66">
        <v>2</v>
      </c>
      <c r="R27" s="2">
        <f t="shared" si="54"/>
        <v>0</v>
      </c>
      <c r="S27" s="2">
        <f t="shared" si="55"/>
        <v>0</v>
      </c>
      <c r="T27" s="2">
        <f t="shared" si="51"/>
        <v>0</v>
      </c>
      <c r="U27" s="2">
        <f t="shared" si="57"/>
        <v>0</v>
      </c>
      <c r="V27" s="2">
        <f t="shared" si="58"/>
        <v>0</v>
      </c>
      <c r="W27" s="2">
        <f t="shared" si="59"/>
        <v>0</v>
      </c>
      <c r="X27" s="2">
        <f t="shared" si="60"/>
        <v>0</v>
      </c>
      <c r="Y27" s="2">
        <f t="shared" si="61"/>
        <v>0</v>
      </c>
      <c r="Z27" s="2">
        <f t="shared" si="62"/>
        <v>0</v>
      </c>
      <c r="AA27" s="2">
        <f t="shared" si="63"/>
        <v>0</v>
      </c>
      <c r="AB27" s="2">
        <f t="shared" si="64"/>
        <v>0</v>
      </c>
      <c r="AC27" s="2">
        <f t="shared" si="56"/>
        <v>0</v>
      </c>
      <c r="AD27" s="2">
        <f t="shared" si="22"/>
        <v>0</v>
      </c>
      <c r="AE27" s="2">
        <f t="shared" si="23"/>
        <v>0</v>
      </c>
      <c r="AF27" s="2">
        <f t="shared" si="24"/>
        <v>0</v>
      </c>
      <c r="AG27" s="2">
        <f t="shared" si="25"/>
        <v>0</v>
      </c>
      <c r="AH27" s="2">
        <f t="shared" si="26"/>
        <v>0</v>
      </c>
      <c r="AI27" s="2">
        <f t="shared" si="27"/>
        <v>0</v>
      </c>
      <c r="AJ27" s="2">
        <f t="shared" si="28"/>
        <v>0</v>
      </c>
      <c r="AK27" s="2">
        <f t="shared" si="29"/>
        <v>0</v>
      </c>
    </row>
    <row r="28" spans="2:37" s="2" customFormat="1" ht="14" customHeight="1">
      <c r="B28" s="7" t="str">
        <f t="shared" si="53"/>
        <v>建設行政</v>
      </c>
      <c r="C28" s="45">
        <v>0</v>
      </c>
      <c r="D28" s="45">
        <v>0</v>
      </c>
      <c r="E28" s="50"/>
      <c r="F28" s="51">
        <v>11.3</v>
      </c>
      <c r="G28" s="51"/>
      <c r="H28" s="51">
        <v>5.6</v>
      </c>
      <c r="I28" s="51"/>
      <c r="J28" s="51">
        <v>5.6</v>
      </c>
      <c r="K28" s="51"/>
      <c r="L28" s="51"/>
      <c r="M28" s="65"/>
      <c r="N28" s="5"/>
      <c r="P28" s="2" t="s">
        <v>64</v>
      </c>
      <c r="Q28" s="66">
        <v>2</v>
      </c>
      <c r="R28" s="2">
        <f t="shared" si="54"/>
        <v>0</v>
      </c>
      <c r="S28" s="2">
        <f t="shared" si="55"/>
        <v>0</v>
      </c>
      <c r="T28" s="2">
        <f t="shared" ref="T28" si="85">E28*$C28</f>
        <v>0</v>
      </c>
      <c r="U28" s="2">
        <f t="shared" ref="U28" si="86">F28*$C28</f>
        <v>0</v>
      </c>
      <c r="V28" s="2">
        <f t="shared" ref="V28" si="87">G28*$C28</f>
        <v>0</v>
      </c>
      <c r="W28" s="2">
        <f t="shared" ref="W28" si="88">H28*$C28</f>
        <v>0</v>
      </c>
      <c r="X28" s="2">
        <f t="shared" ref="X28" si="89">I28*$C28</f>
        <v>0</v>
      </c>
      <c r="Y28" s="2">
        <f t="shared" ref="Y28" si="90">J28*$C28</f>
        <v>0</v>
      </c>
      <c r="Z28" s="2">
        <f t="shared" ref="Z28" si="91">K28*$C28</f>
        <v>0</v>
      </c>
      <c r="AA28" s="2">
        <f t="shared" ref="AA28" si="92">L28*$C28</f>
        <v>0</v>
      </c>
      <c r="AB28" s="2">
        <f t="shared" ref="AB28" si="93">M28*$C28</f>
        <v>0</v>
      </c>
      <c r="AC28" s="2">
        <f t="shared" ref="AC28" si="94">$D28*E28</f>
        <v>0</v>
      </c>
      <c r="AD28" s="2">
        <f t="shared" ref="AD28" si="95">$D28*F28</f>
        <v>0</v>
      </c>
      <c r="AE28" s="2">
        <f t="shared" ref="AE28" si="96">$D28*G28</f>
        <v>0</v>
      </c>
      <c r="AF28" s="2">
        <f t="shared" ref="AF28" si="97">$D28*H28</f>
        <v>0</v>
      </c>
      <c r="AG28" s="2">
        <f t="shared" ref="AG28" si="98">$D28*I28</f>
        <v>0</v>
      </c>
      <c r="AH28" s="2">
        <f t="shared" ref="AH28" si="99">$D28*J28</f>
        <v>0</v>
      </c>
      <c r="AI28" s="2">
        <f t="shared" ref="AI28" si="100">$D28*K28</f>
        <v>0</v>
      </c>
      <c r="AJ28" s="2">
        <f t="shared" ref="AJ28" si="101">$D28*L28</f>
        <v>0</v>
      </c>
      <c r="AK28" s="2">
        <f t="shared" ref="AK28" si="102">$D28*M28</f>
        <v>0</v>
      </c>
    </row>
    <row r="29" spans="2:37" s="2" customFormat="1" ht="14" customHeight="1">
      <c r="B29" s="7" t="str">
        <f>IF(AND(C29&lt;=1,D29&lt;=1,C29+D29&lt;=1),P29,"　◆入力エラーです◆要確認！→")</f>
        <v>技術者倫理</v>
      </c>
      <c r="C29" s="45">
        <v>0</v>
      </c>
      <c r="D29" s="45">
        <v>0</v>
      </c>
      <c r="E29" s="50">
        <v>0</v>
      </c>
      <c r="F29" s="51">
        <v>11.3</v>
      </c>
      <c r="G29" s="51">
        <v>0</v>
      </c>
      <c r="H29" s="51"/>
      <c r="I29" s="51">
        <v>0</v>
      </c>
      <c r="J29" s="51">
        <v>5.6</v>
      </c>
      <c r="K29" s="51">
        <v>5.6</v>
      </c>
      <c r="L29" s="51">
        <v>0</v>
      </c>
      <c r="M29" s="65"/>
      <c r="N29" s="5"/>
      <c r="P29" s="2" t="s">
        <v>65</v>
      </c>
      <c r="Q29" s="66">
        <v>2</v>
      </c>
      <c r="R29" s="2">
        <f>C29*Q29</f>
        <v>0</v>
      </c>
      <c r="S29" s="2">
        <f>D29*Q29</f>
        <v>0</v>
      </c>
      <c r="T29" s="2">
        <f t="shared" ref="T29:AB31" si="103">E29*$C29</f>
        <v>0</v>
      </c>
      <c r="U29" s="2">
        <f t="shared" si="103"/>
        <v>0</v>
      </c>
      <c r="V29" s="2">
        <f t="shared" si="103"/>
        <v>0</v>
      </c>
      <c r="W29" s="2">
        <f t="shared" si="103"/>
        <v>0</v>
      </c>
      <c r="X29" s="2">
        <f t="shared" si="103"/>
        <v>0</v>
      </c>
      <c r="Y29" s="2">
        <f t="shared" si="103"/>
        <v>0</v>
      </c>
      <c r="Z29" s="2">
        <f t="shared" si="103"/>
        <v>0</v>
      </c>
      <c r="AA29" s="2">
        <f t="shared" si="103"/>
        <v>0</v>
      </c>
      <c r="AB29" s="2">
        <f t="shared" si="103"/>
        <v>0</v>
      </c>
      <c r="AC29" s="2">
        <f t="shared" ref="AC29:AK31" si="104">$D29*E29</f>
        <v>0</v>
      </c>
      <c r="AD29" s="2">
        <f t="shared" si="104"/>
        <v>0</v>
      </c>
      <c r="AE29" s="2">
        <f t="shared" si="104"/>
        <v>0</v>
      </c>
      <c r="AF29" s="2">
        <f t="shared" si="104"/>
        <v>0</v>
      </c>
      <c r="AG29" s="2">
        <f t="shared" si="104"/>
        <v>0</v>
      </c>
      <c r="AH29" s="2">
        <f t="shared" si="104"/>
        <v>0</v>
      </c>
      <c r="AI29" s="2">
        <f t="shared" si="104"/>
        <v>0</v>
      </c>
      <c r="AJ29" s="2">
        <f t="shared" si="104"/>
        <v>0</v>
      </c>
      <c r="AK29" s="2">
        <f t="shared" si="104"/>
        <v>0</v>
      </c>
    </row>
    <row r="30" spans="2:37" s="2" customFormat="1" ht="14" customHeight="1">
      <c r="B30" s="7" t="str">
        <f>IF(AND(C30&lt;=1,D30&lt;=1,C30+D30&lt;=1),P30,"　◆入力エラーです◆要確認！→")</f>
        <v>特別講義Ⅰ</v>
      </c>
      <c r="C30" s="45">
        <v>0</v>
      </c>
      <c r="D30" s="45">
        <v>0</v>
      </c>
      <c r="E30" s="56">
        <v>0</v>
      </c>
      <c r="F30" s="57"/>
      <c r="G30" s="57">
        <v>0</v>
      </c>
      <c r="H30" s="57">
        <v>7.5</v>
      </c>
      <c r="I30" s="57">
        <v>0</v>
      </c>
      <c r="J30" s="57"/>
      <c r="K30" s="57">
        <v>7.5</v>
      </c>
      <c r="L30" s="57">
        <v>0</v>
      </c>
      <c r="M30" s="59">
        <v>7.5</v>
      </c>
      <c r="N30" s="5"/>
      <c r="P30" s="2" t="s">
        <v>66</v>
      </c>
      <c r="Q30" s="66">
        <v>2</v>
      </c>
      <c r="R30" s="2">
        <f>C30*Q30</f>
        <v>0</v>
      </c>
      <c r="S30" s="2">
        <f>D30*Q30</f>
        <v>0</v>
      </c>
      <c r="T30" s="2">
        <f t="shared" si="103"/>
        <v>0</v>
      </c>
      <c r="U30" s="2">
        <f t="shared" si="103"/>
        <v>0</v>
      </c>
      <c r="V30" s="2">
        <f t="shared" si="103"/>
        <v>0</v>
      </c>
      <c r="W30" s="2">
        <f t="shared" si="103"/>
        <v>0</v>
      </c>
      <c r="X30" s="2">
        <f t="shared" si="103"/>
        <v>0</v>
      </c>
      <c r="Y30" s="2">
        <f t="shared" si="103"/>
        <v>0</v>
      </c>
      <c r="Z30" s="2">
        <f t="shared" si="103"/>
        <v>0</v>
      </c>
      <c r="AA30" s="2">
        <f t="shared" si="103"/>
        <v>0</v>
      </c>
      <c r="AB30" s="2">
        <f t="shared" si="103"/>
        <v>0</v>
      </c>
      <c r="AC30" s="2">
        <f t="shared" si="104"/>
        <v>0</v>
      </c>
      <c r="AD30" s="2">
        <f t="shared" si="104"/>
        <v>0</v>
      </c>
      <c r="AE30" s="2">
        <f t="shared" si="104"/>
        <v>0</v>
      </c>
      <c r="AF30" s="2">
        <f t="shared" si="104"/>
        <v>0</v>
      </c>
      <c r="AG30" s="2">
        <f t="shared" si="104"/>
        <v>0</v>
      </c>
      <c r="AH30" s="2">
        <f t="shared" si="104"/>
        <v>0</v>
      </c>
      <c r="AI30" s="2">
        <f t="shared" si="104"/>
        <v>0</v>
      </c>
      <c r="AJ30" s="2">
        <f t="shared" si="104"/>
        <v>0</v>
      </c>
      <c r="AK30" s="2">
        <f t="shared" si="104"/>
        <v>0</v>
      </c>
    </row>
    <row r="31" spans="2:37" s="2" customFormat="1" ht="14" customHeight="1">
      <c r="B31" s="8" t="str">
        <f>IF(AND(C31&lt;=1,D31&lt;=1,C31+D31&lt;=1),P31,"　◆入力エラーです◆要確認！→")</f>
        <v>特別講義Ⅱ</v>
      </c>
      <c r="C31" s="45">
        <v>0</v>
      </c>
      <c r="D31" s="45">
        <v>0</v>
      </c>
      <c r="E31" s="56">
        <v>0</v>
      </c>
      <c r="F31" s="57"/>
      <c r="G31" s="57">
        <v>0</v>
      </c>
      <c r="H31" s="57">
        <v>7.5</v>
      </c>
      <c r="I31" s="57">
        <v>0</v>
      </c>
      <c r="J31" s="57"/>
      <c r="K31" s="57">
        <v>7.5</v>
      </c>
      <c r="L31" s="57">
        <v>0</v>
      </c>
      <c r="M31" s="59">
        <v>7.5</v>
      </c>
      <c r="N31" s="5"/>
      <c r="P31" s="2" t="s">
        <v>67</v>
      </c>
      <c r="Q31" s="66">
        <v>2</v>
      </c>
      <c r="R31" s="2">
        <f>C31*Q31</f>
        <v>0</v>
      </c>
      <c r="S31" s="2">
        <f>D31*Q31</f>
        <v>0</v>
      </c>
      <c r="T31" s="2">
        <f t="shared" si="103"/>
        <v>0</v>
      </c>
      <c r="U31" s="2">
        <f t="shared" si="103"/>
        <v>0</v>
      </c>
      <c r="V31" s="2">
        <f t="shared" si="103"/>
        <v>0</v>
      </c>
      <c r="W31" s="2">
        <f t="shared" si="103"/>
        <v>0</v>
      </c>
      <c r="X31" s="2">
        <f t="shared" si="103"/>
        <v>0</v>
      </c>
      <c r="Y31" s="2">
        <f t="shared" si="103"/>
        <v>0</v>
      </c>
      <c r="Z31" s="2">
        <f t="shared" si="103"/>
        <v>0</v>
      </c>
      <c r="AA31" s="2">
        <f t="shared" si="103"/>
        <v>0</v>
      </c>
      <c r="AB31" s="2">
        <f t="shared" si="103"/>
        <v>0</v>
      </c>
      <c r="AC31" s="2">
        <f t="shared" si="104"/>
        <v>0</v>
      </c>
      <c r="AD31" s="2">
        <f t="shared" si="104"/>
        <v>0</v>
      </c>
      <c r="AE31" s="2">
        <f t="shared" si="104"/>
        <v>0</v>
      </c>
      <c r="AF31" s="2">
        <f t="shared" si="104"/>
        <v>0</v>
      </c>
      <c r="AG31" s="2">
        <f t="shared" si="104"/>
        <v>0</v>
      </c>
      <c r="AH31" s="2">
        <f t="shared" si="104"/>
        <v>0</v>
      </c>
      <c r="AI31" s="2">
        <f t="shared" si="104"/>
        <v>0</v>
      </c>
      <c r="AJ31" s="2">
        <f t="shared" si="104"/>
        <v>0</v>
      </c>
      <c r="AK31" s="2">
        <f t="shared" si="104"/>
        <v>0</v>
      </c>
    </row>
    <row r="32" spans="2:37" s="2" customFormat="1" ht="14" customHeight="1">
      <c r="B32" s="7" t="str">
        <f>IF(AND(C32&lt;=1,D32&lt;=1,C32+D32&lt;=1),P32,"　◆入力エラーです◆要確認！→")</f>
        <v>防災・減災工学</v>
      </c>
      <c r="C32" s="45">
        <v>0</v>
      </c>
      <c r="D32" s="45">
        <v>0</v>
      </c>
      <c r="E32" s="50">
        <v>0</v>
      </c>
      <c r="F32" s="51">
        <v>4.5</v>
      </c>
      <c r="G32" s="51">
        <v>0</v>
      </c>
      <c r="H32" s="51">
        <v>9</v>
      </c>
      <c r="I32" s="51">
        <v>4.5</v>
      </c>
      <c r="J32" s="51"/>
      <c r="K32" s="51">
        <v>0</v>
      </c>
      <c r="L32" s="51">
        <v>0</v>
      </c>
      <c r="M32" s="65">
        <v>4.5</v>
      </c>
      <c r="N32" s="5"/>
      <c r="P32" s="2" t="s">
        <v>68</v>
      </c>
      <c r="Q32" s="66">
        <v>2</v>
      </c>
      <c r="R32" s="2">
        <f>C32*Q32</f>
        <v>0</v>
      </c>
      <c r="S32" s="2">
        <f>D32*Q32</f>
        <v>0</v>
      </c>
      <c r="T32" s="2">
        <f t="shared" ref="T32:AB32" si="105">E32*$C32</f>
        <v>0</v>
      </c>
      <c r="U32" s="2">
        <f t="shared" si="105"/>
        <v>0</v>
      </c>
      <c r="V32" s="2">
        <f t="shared" si="105"/>
        <v>0</v>
      </c>
      <c r="W32" s="2">
        <f t="shared" si="105"/>
        <v>0</v>
      </c>
      <c r="X32" s="2">
        <f t="shared" si="105"/>
        <v>0</v>
      </c>
      <c r="Y32" s="2">
        <f t="shared" si="105"/>
        <v>0</v>
      </c>
      <c r="Z32" s="2">
        <f t="shared" si="105"/>
        <v>0</v>
      </c>
      <c r="AA32" s="2">
        <f t="shared" si="105"/>
        <v>0</v>
      </c>
      <c r="AB32" s="2">
        <f t="shared" si="105"/>
        <v>0</v>
      </c>
      <c r="AC32" s="2">
        <f t="shared" ref="AC32:AK32" si="106">$D32*E32</f>
        <v>0</v>
      </c>
      <c r="AD32" s="2">
        <f t="shared" si="106"/>
        <v>0</v>
      </c>
      <c r="AE32" s="2">
        <f t="shared" si="106"/>
        <v>0</v>
      </c>
      <c r="AF32" s="2">
        <f t="shared" si="106"/>
        <v>0</v>
      </c>
      <c r="AG32" s="2">
        <f t="shared" si="106"/>
        <v>0</v>
      </c>
      <c r="AH32" s="2">
        <f t="shared" si="106"/>
        <v>0</v>
      </c>
      <c r="AI32" s="2">
        <f t="shared" si="106"/>
        <v>0</v>
      </c>
      <c r="AJ32" s="2">
        <f t="shared" si="106"/>
        <v>0</v>
      </c>
      <c r="AK32" s="2">
        <f t="shared" si="106"/>
        <v>0</v>
      </c>
    </row>
    <row r="33" spans="2:37" s="2" customFormat="1" ht="14" customHeight="1">
      <c r="B33" s="110" t="str">
        <f>IF(AND(C33&lt;=1,D33&lt;=1,C33+D33&lt;=1),P33,"　◆入力エラーです◆要確認！→")</f>
        <v>土木情報学</v>
      </c>
      <c r="C33" s="33">
        <v>0</v>
      </c>
      <c r="D33" s="33">
        <v>0</v>
      </c>
      <c r="E33" s="34"/>
      <c r="F33" s="35"/>
      <c r="G33" s="35"/>
      <c r="H33" s="35">
        <v>22.5</v>
      </c>
      <c r="I33" s="35"/>
      <c r="J33" s="35"/>
      <c r="K33" s="35"/>
      <c r="L33" s="35"/>
      <c r="M33" s="36"/>
      <c r="N33" s="5"/>
      <c r="P33" s="16" t="s">
        <v>108</v>
      </c>
      <c r="Q33" s="66">
        <v>2</v>
      </c>
      <c r="R33" s="2">
        <f t="shared" ref="R33:R34" si="107">C33*Q33</f>
        <v>0</v>
      </c>
      <c r="S33" s="2">
        <f t="shared" ref="S33:S34" si="108">D33*Q33</f>
        <v>0</v>
      </c>
      <c r="T33" s="2">
        <f t="shared" ref="T33:T34" si="109">E33*$C33</f>
        <v>0</v>
      </c>
      <c r="U33" s="2">
        <f t="shared" ref="U33:U34" si="110">F33*$C33</f>
        <v>0</v>
      </c>
      <c r="V33" s="2">
        <f t="shared" ref="V33:V34" si="111">G33*$C33</f>
        <v>0</v>
      </c>
      <c r="W33" s="2">
        <f t="shared" ref="W33:W34" si="112">H33*$C33</f>
        <v>0</v>
      </c>
      <c r="X33" s="2">
        <f t="shared" ref="X33:X34" si="113">I33*$C33</f>
        <v>0</v>
      </c>
      <c r="Y33" s="2">
        <f t="shared" ref="Y33:Y34" si="114">J33*$C33</f>
        <v>0</v>
      </c>
      <c r="Z33" s="2">
        <f t="shared" ref="Z33:Z34" si="115">K33*$C33</f>
        <v>0</v>
      </c>
      <c r="AA33" s="2">
        <f t="shared" ref="AA33:AA34" si="116">L33*$C33</f>
        <v>0</v>
      </c>
      <c r="AB33" s="2">
        <f t="shared" ref="AB33:AB34" si="117">M33*$C33</f>
        <v>0</v>
      </c>
      <c r="AC33" s="2">
        <f t="shared" ref="AC33:AC34" si="118">$D33*E33</f>
        <v>0</v>
      </c>
      <c r="AD33" s="2">
        <f t="shared" ref="AD33:AD34" si="119">$D33*F33</f>
        <v>0</v>
      </c>
      <c r="AE33" s="2">
        <f t="shared" ref="AE33:AE34" si="120">$D33*G33</f>
        <v>0</v>
      </c>
      <c r="AF33" s="2">
        <f t="shared" ref="AF33:AF34" si="121">$D33*H33</f>
        <v>0</v>
      </c>
      <c r="AG33" s="2">
        <f t="shared" ref="AG33:AG34" si="122">$D33*I33</f>
        <v>0</v>
      </c>
      <c r="AH33" s="2">
        <f t="shared" ref="AH33:AH34" si="123">$D33*J33</f>
        <v>0</v>
      </c>
      <c r="AI33" s="2">
        <f t="shared" ref="AI33:AI34" si="124">$D33*K33</f>
        <v>0</v>
      </c>
      <c r="AJ33" s="2">
        <f t="shared" ref="AJ33:AJ34" si="125">$D33*L33</f>
        <v>0</v>
      </c>
      <c r="AK33" s="2">
        <f t="shared" ref="AK33:AK34" si="126">$D33*M33</f>
        <v>0</v>
      </c>
    </row>
    <row r="34" spans="2:37" s="2" customFormat="1" ht="14" customHeight="1">
      <c r="B34" s="10" t="str">
        <f t="shared" si="53"/>
        <v>景観工学</v>
      </c>
      <c r="C34" s="38">
        <v>0</v>
      </c>
      <c r="D34" s="38">
        <v>0</v>
      </c>
      <c r="E34" s="39">
        <v>0</v>
      </c>
      <c r="F34" s="40">
        <v>3.75</v>
      </c>
      <c r="G34" s="40">
        <v>0</v>
      </c>
      <c r="H34" s="40">
        <v>7.5</v>
      </c>
      <c r="I34" s="40">
        <v>0</v>
      </c>
      <c r="J34" s="40">
        <v>7.5</v>
      </c>
      <c r="K34" s="40">
        <v>0</v>
      </c>
      <c r="L34" s="40">
        <v>0</v>
      </c>
      <c r="M34" s="53">
        <v>3.75</v>
      </c>
      <c r="N34" s="5"/>
      <c r="P34" s="2" t="s">
        <v>93</v>
      </c>
      <c r="Q34" s="66">
        <v>2</v>
      </c>
      <c r="R34" s="2">
        <f t="shared" si="107"/>
        <v>0</v>
      </c>
      <c r="S34" s="2">
        <f t="shared" si="108"/>
        <v>0</v>
      </c>
      <c r="T34" s="2">
        <f t="shared" si="109"/>
        <v>0</v>
      </c>
      <c r="U34" s="2">
        <f t="shared" si="110"/>
        <v>0</v>
      </c>
      <c r="V34" s="2">
        <f t="shared" si="111"/>
        <v>0</v>
      </c>
      <c r="W34" s="2">
        <f t="shared" si="112"/>
        <v>0</v>
      </c>
      <c r="X34" s="2">
        <f t="shared" si="113"/>
        <v>0</v>
      </c>
      <c r="Y34" s="2">
        <f t="shared" si="114"/>
        <v>0</v>
      </c>
      <c r="Z34" s="2">
        <f t="shared" si="115"/>
        <v>0</v>
      </c>
      <c r="AA34" s="2">
        <f t="shared" si="116"/>
        <v>0</v>
      </c>
      <c r="AB34" s="2">
        <f t="shared" si="117"/>
        <v>0</v>
      </c>
      <c r="AC34" s="2">
        <f t="shared" si="118"/>
        <v>0</v>
      </c>
      <c r="AD34" s="2">
        <f t="shared" si="119"/>
        <v>0</v>
      </c>
      <c r="AE34" s="2">
        <f t="shared" si="120"/>
        <v>0</v>
      </c>
      <c r="AF34" s="2">
        <f t="shared" si="121"/>
        <v>0</v>
      </c>
      <c r="AG34" s="2">
        <f t="shared" si="122"/>
        <v>0</v>
      </c>
      <c r="AH34" s="2">
        <f t="shared" si="123"/>
        <v>0</v>
      </c>
      <c r="AI34" s="2">
        <f t="shared" si="124"/>
        <v>0</v>
      </c>
      <c r="AJ34" s="2">
        <f t="shared" si="125"/>
        <v>0</v>
      </c>
      <c r="AK34" s="2">
        <f t="shared" si="126"/>
        <v>0</v>
      </c>
    </row>
    <row r="35" spans="2:37" s="2" customFormat="1" ht="14" customHeight="1">
      <c r="B35" s="7" t="str">
        <f t="shared" si="53"/>
        <v>景観工学演習</v>
      </c>
      <c r="C35" s="45">
        <v>0</v>
      </c>
      <c r="D35" s="45">
        <v>0</v>
      </c>
      <c r="E35" s="50">
        <v>0</v>
      </c>
      <c r="F35" s="51">
        <v>0</v>
      </c>
      <c r="G35" s="51">
        <v>2.5</v>
      </c>
      <c r="H35" s="51">
        <v>5</v>
      </c>
      <c r="I35" s="51">
        <v>5</v>
      </c>
      <c r="J35" s="51">
        <v>5</v>
      </c>
      <c r="K35" s="51">
        <v>0</v>
      </c>
      <c r="L35" s="51">
        <v>0</v>
      </c>
      <c r="M35" s="65">
        <v>5</v>
      </c>
      <c r="N35" s="5"/>
      <c r="P35" s="2" t="s">
        <v>94</v>
      </c>
      <c r="Q35" s="66">
        <v>1</v>
      </c>
      <c r="R35" s="2">
        <f t="shared" si="54"/>
        <v>0</v>
      </c>
      <c r="S35" s="2">
        <f t="shared" si="55"/>
        <v>0</v>
      </c>
      <c r="T35" s="2">
        <f t="shared" si="51"/>
        <v>0</v>
      </c>
      <c r="U35" s="2">
        <f t="shared" si="57"/>
        <v>0</v>
      </c>
      <c r="V35" s="2">
        <f t="shared" si="58"/>
        <v>0</v>
      </c>
      <c r="W35" s="2">
        <f t="shared" si="59"/>
        <v>0</v>
      </c>
      <c r="X35" s="2">
        <f t="shared" si="60"/>
        <v>0</v>
      </c>
      <c r="Y35" s="2">
        <f t="shared" si="61"/>
        <v>0</v>
      </c>
      <c r="Z35" s="2">
        <f t="shared" si="62"/>
        <v>0</v>
      </c>
      <c r="AA35" s="2">
        <f t="shared" si="63"/>
        <v>0</v>
      </c>
      <c r="AB35" s="2">
        <f t="shared" si="64"/>
        <v>0</v>
      </c>
      <c r="AC35" s="2">
        <f t="shared" si="56"/>
        <v>0</v>
      </c>
      <c r="AD35" s="2">
        <f t="shared" si="22"/>
        <v>0</v>
      </c>
      <c r="AE35" s="2">
        <f t="shared" si="23"/>
        <v>0</v>
      </c>
      <c r="AF35" s="2">
        <f t="shared" si="24"/>
        <v>0</v>
      </c>
      <c r="AG35" s="2">
        <f t="shared" si="25"/>
        <v>0</v>
      </c>
      <c r="AH35" s="2">
        <f t="shared" si="26"/>
        <v>0</v>
      </c>
      <c r="AI35" s="2">
        <f t="shared" si="27"/>
        <v>0</v>
      </c>
      <c r="AJ35" s="2">
        <f t="shared" si="28"/>
        <v>0</v>
      </c>
      <c r="AK35" s="2">
        <f t="shared" si="29"/>
        <v>0</v>
      </c>
    </row>
    <row r="36" spans="2:37" s="2" customFormat="1" ht="14" customHeight="1">
      <c r="B36" s="7" t="str">
        <f t="shared" si="53"/>
        <v>空間情報学</v>
      </c>
      <c r="C36" s="45">
        <v>0</v>
      </c>
      <c r="D36" s="45">
        <v>0</v>
      </c>
      <c r="E36" s="50">
        <v>0</v>
      </c>
      <c r="F36" s="51">
        <v>0</v>
      </c>
      <c r="G36" s="51"/>
      <c r="H36" s="51">
        <v>9</v>
      </c>
      <c r="I36" s="51">
        <v>0</v>
      </c>
      <c r="J36" s="51">
        <v>9</v>
      </c>
      <c r="K36" s="51">
        <v>0</v>
      </c>
      <c r="L36" s="51">
        <v>0</v>
      </c>
      <c r="M36" s="65">
        <v>4.5</v>
      </c>
      <c r="N36" s="5"/>
      <c r="P36" s="2" t="s">
        <v>72</v>
      </c>
      <c r="Q36" s="66">
        <v>2</v>
      </c>
      <c r="R36" s="2">
        <f t="shared" si="54"/>
        <v>0</v>
      </c>
      <c r="S36" s="2">
        <f t="shared" si="55"/>
        <v>0</v>
      </c>
      <c r="T36" s="2">
        <f t="shared" si="51"/>
        <v>0</v>
      </c>
      <c r="U36" s="2">
        <f t="shared" si="57"/>
        <v>0</v>
      </c>
      <c r="V36" s="2">
        <f t="shared" si="58"/>
        <v>0</v>
      </c>
      <c r="W36" s="2">
        <f t="shared" si="59"/>
        <v>0</v>
      </c>
      <c r="X36" s="2">
        <f t="shared" si="60"/>
        <v>0</v>
      </c>
      <c r="Y36" s="2">
        <f t="shared" si="61"/>
        <v>0</v>
      </c>
      <c r="Z36" s="2">
        <f t="shared" si="62"/>
        <v>0</v>
      </c>
      <c r="AA36" s="2">
        <f t="shared" si="63"/>
        <v>0</v>
      </c>
      <c r="AB36" s="2">
        <f t="shared" si="64"/>
        <v>0</v>
      </c>
      <c r="AC36" s="2">
        <f t="shared" si="56"/>
        <v>0</v>
      </c>
      <c r="AD36" s="2">
        <f t="shared" si="22"/>
        <v>0</v>
      </c>
      <c r="AE36" s="2">
        <f t="shared" si="23"/>
        <v>0</v>
      </c>
      <c r="AF36" s="2">
        <f t="shared" si="24"/>
        <v>0</v>
      </c>
      <c r="AG36" s="2">
        <f t="shared" si="25"/>
        <v>0</v>
      </c>
      <c r="AH36" s="2">
        <f t="shared" si="26"/>
        <v>0</v>
      </c>
      <c r="AI36" s="2">
        <f t="shared" si="27"/>
        <v>0</v>
      </c>
      <c r="AJ36" s="2">
        <f t="shared" si="28"/>
        <v>0</v>
      </c>
      <c r="AK36" s="2">
        <f t="shared" si="29"/>
        <v>0</v>
      </c>
    </row>
    <row r="37" spans="2:37" s="2" customFormat="1" ht="14" customHeight="1">
      <c r="B37" s="7" t="str">
        <f t="shared" si="53"/>
        <v>空間デザイン学</v>
      </c>
      <c r="C37" s="45">
        <v>0</v>
      </c>
      <c r="D37" s="45">
        <v>0</v>
      </c>
      <c r="E37" s="50">
        <v>0</v>
      </c>
      <c r="F37" s="51">
        <v>2.8</v>
      </c>
      <c r="G37" s="51"/>
      <c r="H37" s="51">
        <v>5.6</v>
      </c>
      <c r="I37" s="51">
        <v>5.6</v>
      </c>
      <c r="J37" s="51">
        <v>5.6</v>
      </c>
      <c r="K37" s="51">
        <v>0</v>
      </c>
      <c r="L37" s="51">
        <v>0</v>
      </c>
      <c r="M37" s="65">
        <v>2.8</v>
      </c>
      <c r="N37" s="5"/>
      <c r="P37" s="2" t="s">
        <v>71</v>
      </c>
      <c r="Q37" s="66">
        <v>2</v>
      </c>
      <c r="R37" s="2">
        <f t="shared" si="54"/>
        <v>0</v>
      </c>
      <c r="S37" s="2">
        <f t="shared" si="55"/>
        <v>0</v>
      </c>
      <c r="T37" s="2">
        <f t="shared" si="51"/>
        <v>0</v>
      </c>
      <c r="U37" s="2">
        <f t="shared" si="57"/>
        <v>0</v>
      </c>
      <c r="V37" s="2">
        <f t="shared" si="58"/>
        <v>0</v>
      </c>
      <c r="W37" s="2">
        <f t="shared" si="59"/>
        <v>0</v>
      </c>
      <c r="X37" s="2">
        <f t="shared" si="60"/>
        <v>0</v>
      </c>
      <c r="Y37" s="2">
        <f t="shared" si="61"/>
        <v>0</v>
      </c>
      <c r="Z37" s="2">
        <f t="shared" si="62"/>
        <v>0</v>
      </c>
      <c r="AA37" s="2">
        <f t="shared" si="63"/>
        <v>0</v>
      </c>
      <c r="AB37" s="2">
        <f t="shared" si="64"/>
        <v>0</v>
      </c>
      <c r="AC37" s="2">
        <f t="shared" si="56"/>
        <v>0</v>
      </c>
      <c r="AD37" s="2">
        <f t="shared" si="22"/>
        <v>0</v>
      </c>
      <c r="AE37" s="2">
        <f t="shared" si="23"/>
        <v>0</v>
      </c>
      <c r="AF37" s="2">
        <f t="shared" si="24"/>
        <v>0</v>
      </c>
      <c r="AG37" s="2">
        <f t="shared" si="25"/>
        <v>0</v>
      </c>
      <c r="AH37" s="2">
        <f t="shared" si="26"/>
        <v>0</v>
      </c>
      <c r="AI37" s="2">
        <f t="shared" si="27"/>
        <v>0</v>
      </c>
      <c r="AJ37" s="2">
        <f t="shared" si="28"/>
        <v>0</v>
      </c>
      <c r="AK37" s="2">
        <f t="shared" si="29"/>
        <v>0</v>
      </c>
    </row>
    <row r="38" spans="2:37" s="2" customFormat="1" ht="14" customHeight="1">
      <c r="B38" s="7" t="str">
        <f t="shared" si="53"/>
        <v>計画学a</v>
      </c>
      <c r="C38" s="45">
        <v>0</v>
      </c>
      <c r="D38" s="45">
        <v>0</v>
      </c>
      <c r="E38" s="50">
        <v>0</v>
      </c>
      <c r="F38" s="51">
        <v>0</v>
      </c>
      <c r="G38" s="51">
        <v>11.3</v>
      </c>
      <c r="H38" s="51">
        <v>11.25</v>
      </c>
      <c r="I38" s="51">
        <v>0</v>
      </c>
      <c r="J38" s="51">
        <v>0</v>
      </c>
      <c r="K38" s="51">
        <v>0</v>
      </c>
      <c r="L38" s="51">
        <v>0</v>
      </c>
      <c r="M38" s="65"/>
      <c r="N38" s="5"/>
      <c r="P38" s="2" t="s">
        <v>76</v>
      </c>
      <c r="Q38" s="66">
        <v>2</v>
      </c>
      <c r="R38" s="2">
        <f t="shared" si="54"/>
        <v>0</v>
      </c>
      <c r="S38" s="2">
        <f t="shared" si="55"/>
        <v>0</v>
      </c>
      <c r="T38" s="2">
        <f t="shared" si="51"/>
        <v>0</v>
      </c>
      <c r="U38" s="2">
        <f t="shared" si="57"/>
        <v>0</v>
      </c>
      <c r="V38" s="2">
        <f t="shared" si="58"/>
        <v>0</v>
      </c>
      <c r="W38" s="2">
        <f t="shared" si="59"/>
        <v>0</v>
      </c>
      <c r="X38" s="2">
        <f t="shared" si="60"/>
        <v>0</v>
      </c>
      <c r="Y38" s="2">
        <f t="shared" si="61"/>
        <v>0</v>
      </c>
      <c r="Z38" s="2">
        <f t="shared" si="62"/>
        <v>0</v>
      </c>
      <c r="AA38" s="2">
        <f t="shared" si="63"/>
        <v>0</v>
      </c>
      <c r="AB38" s="2">
        <f t="shared" si="64"/>
        <v>0</v>
      </c>
      <c r="AC38" s="2">
        <f t="shared" si="56"/>
        <v>0</v>
      </c>
      <c r="AD38" s="2">
        <f t="shared" si="22"/>
        <v>0</v>
      </c>
      <c r="AE38" s="2">
        <f t="shared" si="23"/>
        <v>0</v>
      </c>
      <c r="AF38" s="2">
        <f t="shared" si="24"/>
        <v>0</v>
      </c>
      <c r="AG38" s="2">
        <f t="shared" si="25"/>
        <v>0</v>
      </c>
      <c r="AH38" s="2">
        <f t="shared" si="26"/>
        <v>0</v>
      </c>
      <c r="AI38" s="2">
        <f t="shared" si="27"/>
        <v>0</v>
      </c>
      <c r="AJ38" s="2">
        <f t="shared" si="28"/>
        <v>0</v>
      </c>
      <c r="AK38" s="2">
        <f t="shared" si="29"/>
        <v>0</v>
      </c>
    </row>
    <row r="39" spans="2:37" s="2" customFormat="1" ht="14" customHeight="1">
      <c r="B39" s="7" t="str">
        <f t="shared" si="53"/>
        <v>計画学a演習</v>
      </c>
      <c r="C39" s="45">
        <v>0</v>
      </c>
      <c r="D39" s="45">
        <v>0</v>
      </c>
      <c r="E39" s="50">
        <v>0</v>
      </c>
      <c r="F39" s="51">
        <v>0</v>
      </c>
      <c r="G39" s="51">
        <v>7.5</v>
      </c>
      <c r="H39" s="51">
        <v>7.5</v>
      </c>
      <c r="I39" s="51">
        <v>0</v>
      </c>
      <c r="J39" s="51"/>
      <c r="K39" s="51">
        <v>0</v>
      </c>
      <c r="L39" s="51">
        <v>0</v>
      </c>
      <c r="M39" s="65">
        <v>7.5</v>
      </c>
      <c r="N39" s="5"/>
      <c r="P39" s="2" t="s">
        <v>95</v>
      </c>
      <c r="Q39" s="66">
        <v>1</v>
      </c>
      <c r="R39" s="2">
        <f t="shared" si="54"/>
        <v>0</v>
      </c>
      <c r="S39" s="2">
        <f t="shared" si="55"/>
        <v>0</v>
      </c>
      <c r="T39" s="2">
        <f t="shared" ref="T39:T67" si="127">E39*$C39</f>
        <v>0</v>
      </c>
      <c r="U39" s="2">
        <f t="shared" si="57"/>
        <v>0</v>
      </c>
      <c r="V39" s="2">
        <f t="shared" si="58"/>
        <v>0</v>
      </c>
      <c r="W39" s="2">
        <f t="shared" si="59"/>
        <v>0</v>
      </c>
      <c r="X39" s="2">
        <f t="shared" si="60"/>
        <v>0</v>
      </c>
      <c r="Y39" s="2">
        <f t="shared" si="61"/>
        <v>0</v>
      </c>
      <c r="Z39" s="2">
        <f t="shared" si="62"/>
        <v>0</v>
      </c>
      <c r="AA39" s="2">
        <f t="shared" si="63"/>
        <v>0</v>
      </c>
      <c r="AB39" s="2">
        <f t="shared" si="64"/>
        <v>0</v>
      </c>
      <c r="AC39" s="2">
        <f t="shared" si="56"/>
        <v>0</v>
      </c>
      <c r="AD39" s="2">
        <f t="shared" si="22"/>
        <v>0</v>
      </c>
      <c r="AE39" s="2">
        <f t="shared" si="23"/>
        <v>0</v>
      </c>
      <c r="AF39" s="2">
        <f t="shared" si="24"/>
        <v>0</v>
      </c>
      <c r="AG39" s="2">
        <f t="shared" si="25"/>
        <v>0</v>
      </c>
      <c r="AH39" s="2">
        <f t="shared" si="26"/>
        <v>0</v>
      </c>
      <c r="AI39" s="2">
        <f t="shared" si="27"/>
        <v>0</v>
      </c>
      <c r="AJ39" s="2">
        <f t="shared" si="28"/>
        <v>0</v>
      </c>
      <c r="AK39" s="2">
        <f t="shared" si="29"/>
        <v>0</v>
      </c>
    </row>
    <row r="40" spans="2:37" s="2" customFormat="1" ht="14" customHeight="1">
      <c r="B40" s="7" t="str">
        <f t="shared" si="53"/>
        <v>計画学b</v>
      </c>
      <c r="C40" s="45">
        <v>0</v>
      </c>
      <c r="D40" s="45">
        <v>0</v>
      </c>
      <c r="E40" s="50">
        <v>0</v>
      </c>
      <c r="F40" s="51"/>
      <c r="G40" s="51">
        <v>5.6</v>
      </c>
      <c r="H40" s="51">
        <v>11.3</v>
      </c>
      <c r="I40" s="51"/>
      <c r="J40" s="51"/>
      <c r="K40" s="51">
        <v>0</v>
      </c>
      <c r="L40" s="51">
        <v>0</v>
      </c>
      <c r="M40" s="65">
        <v>5.6</v>
      </c>
      <c r="N40" s="5"/>
      <c r="P40" s="2" t="s">
        <v>70</v>
      </c>
      <c r="Q40" s="66">
        <v>2</v>
      </c>
      <c r="R40" s="2">
        <f t="shared" si="54"/>
        <v>0</v>
      </c>
      <c r="S40" s="2">
        <f t="shared" si="55"/>
        <v>0</v>
      </c>
      <c r="T40" s="2">
        <f t="shared" si="127"/>
        <v>0</v>
      </c>
      <c r="U40" s="2">
        <f t="shared" si="57"/>
        <v>0</v>
      </c>
      <c r="V40" s="2">
        <f t="shared" si="58"/>
        <v>0</v>
      </c>
      <c r="W40" s="2">
        <f t="shared" si="59"/>
        <v>0</v>
      </c>
      <c r="X40" s="2">
        <f t="shared" si="60"/>
        <v>0</v>
      </c>
      <c r="Y40" s="2">
        <f t="shared" si="61"/>
        <v>0</v>
      </c>
      <c r="Z40" s="2">
        <f t="shared" si="62"/>
        <v>0</v>
      </c>
      <c r="AA40" s="2">
        <f t="shared" si="63"/>
        <v>0</v>
      </c>
      <c r="AB40" s="2">
        <f t="shared" si="64"/>
        <v>0</v>
      </c>
      <c r="AC40" s="2">
        <f t="shared" si="56"/>
        <v>0</v>
      </c>
      <c r="AD40" s="2">
        <f t="shared" si="22"/>
        <v>0</v>
      </c>
      <c r="AE40" s="2">
        <f t="shared" si="23"/>
        <v>0</v>
      </c>
      <c r="AF40" s="2">
        <f t="shared" si="24"/>
        <v>0</v>
      </c>
      <c r="AG40" s="2">
        <f t="shared" si="25"/>
        <v>0</v>
      </c>
      <c r="AH40" s="2">
        <f t="shared" si="26"/>
        <v>0</v>
      </c>
      <c r="AI40" s="2">
        <f t="shared" si="27"/>
        <v>0</v>
      </c>
      <c r="AJ40" s="2">
        <f t="shared" si="28"/>
        <v>0</v>
      </c>
      <c r="AK40" s="2">
        <f t="shared" si="29"/>
        <v>0</v>
      </c>
    </row>
    <row r="41" spans="2:37" s="2" customFormat="1" ht="14" customHeight="1">
      <c r="B41" s="7" t="str">
        <f t="shared" si="53"/>
        <v>社会資本計画学</v>
      </c>
      <c r="C41" s="45">
        <v>0</v>
      </c>
      <c r="D41" s="45">
        <v>0</v>
      </c>
      <c r="E41" s="50">
        <v>0</v>
      </c>
      <c r="F41" s="51"/>
      <c r="G41" s="51">
        <v>0</v>
      </c>
      <c r="H41" s="51">
        <v>22.5</v>
      </c>
      <c r="I41" s="51"/>
      <c r="J41" s="51"/>
      <c r="K41" s="51">
        <v>0</v>
      </c>
      <c r="L41" s="51">
        <v>0</v>
      </c>
      <c r="M41" s="65"/>
      <c r="N41" s="5"/>
      <c r="P41" s="2" t="s">
        <v>69</v>
      </c>
      <c r="Q41" s="2">
        <v>2</v>
      </c>
      <c r="R41" s="2">
        <f t="shared" si="54"/>
        <v>0</v>
      </c>
      <c r="S41" s="2">
        <f t="shared" si="55"/>
        <v>0</v>
      </c>
      <c r="T41" s="2">
        <f t="shared" si="127"/>
        <v>0</v>
      </c>
      <c r="U41" s="2">
        <f t="shared" si="57"/>
        <v>0</v>
      </c>
      <c r="V41" s="2">
        <f t="shared" si="58"/>
        <v>0</v>
      </c>
      <c r="W41" s="2">
        <f t="shared" si="59"/>
        <v>0</v>
      </c>
      <c r="X41" s="2">
        <f t="shared" si="60"/>
        <v>0</v>
      </c>
      <c r="Y41" s="2">
        <f t="shared" si="61"/>
        <v>0</v>
      </c>
      <c r="Z41" s="2">
        <f t="shared" si="62"/>
        <v>0</v>
      </c>
      <c r="AA41" s="2">
        <f t="shared" si="63"/>
        <v>0</v>
      </c>
      <c r="AB41" s="2">
        <f t="shared" si="64"/>
        <v>0</v>
      </c>
      <c r="AC41" s="2">
        <f t="shared" si="56"/>
        <v>0</v>
      </c>
      <c r="AD41" s="2">
        <f t="shared" si="22"/>
        <v>0</v>
      </c>
      <c r="AE41" s="2">
        <f t="shared" si="23"/>
        <v>0</v>
      </c>
      <c r="AF41" s="2">
        <f t="shared" si="24"/>
        <v>0</v>
      </c>
      <c r="AG41" s="2">
        <f t="shared" si="25"/>
        <v>0</v>
      </c>
      <c r="AH41" s="2">
        <f t="shared" si="26"/>
        <v>0</v>
      </c>
      <c r="AI41" s="2">
        <f t="shared" si="27"/>
        <v>0</v>
      </c>
      <c r="AJ41" s="2">
        <f t="shared" si="28"/>
        <v>0</v>
      </c>
      <c r="AK41" s="2">
        <f t="shared" si="29"/>
        <v>0</v>
      </c>
    </row>
    <row r="42" spans="2:37" s="2" customFormat="1" ht="14" customHeight="1">
      <c r="B42" s="7" t="str">
        <f t="shared" si="53"/>
        <v>交通計画学</v>
      </c>
      <c r="C42" s="45">
        <v>0</v>
      </c>
      <c r="D42" s="45">
        <v>0</v>
      </c>
      <c r="E42" s="50">
        <v>0</v>
      </c>
      <c r="F42" s="51"/>
      <c r="G42" s="51"/>
      <c r="H42" s="51">
        <v>22.5</v>
      </c>
      <c r="I42" s="51"/>
      <c r="J42" s="51"/>
      <c r="K42" s="51">
        <v>0</v>
      </c>
      <c r="L42" s="51">
        <v>0</v>
      </c>
      <c r="M42" s="65"/>
      <c r="N42" s="5"/>
      <c r="P42" s="2" t="s">
        <v>96</v>
      </c>
      <c r="Q42" s="2">
        <v>2</v>
      </c>
      <c r="R42" s="2">
        <f t="shared" ref="R42:R68" si="128">C42*Q42</f>
        <v>0</v>
      </c>
      <c r="S42" s="2">
        <f t="shared" ref="S42:S68" si="129">D42*Q42</f>
        <v>0</v>
      </c>
      <c r="T42" s="2">
        <f t="shared" si="127"/>
        <v>0</v>
      </c>
      <c r="U42" s="2">
        <f t="shared" si="57"/>
        <v>0</v>
      </c>
      <c r="V42" s="2">
        <f t="shared" si="58"/>
        <v>0</v>
      </c>
      <c r="W42" s="2">
        <f t="shared" si="59"/>
        <v>0</v>
      </c>
      <c r="X42" s="2">
        <f t="shared" si="60"/>
        <v>0</v>
      </c>
      <c r="Y42" s="2">
        <f t="shared" si="61"/>
        <v>0</v>
      </c>
      <c r="Z42" s="2">
        <f t="shared" si="62"/>
        <v>0</v>
      </c>
      <c r="AA42" s="2">
        <f t="shared" si="63"/>
        <v>0</v>
      </c>
      <c r="AB42" s="2">
        <f t="shared" si="64"/>
        <v>0</v>
      </c>
      <c r="AC42" s="2">
        <f t="shared" si="56"/>
        <v>0</v>
      </c>
      <c r="AD42" s="2">
        <f t="shared" si="22"/>
        <v>0</v>
      </c>
      <c r="AE42" s="2">
        <f t="shared" si="23"/>
        <v>0</v>
      </c>
      <c r="AF42" s="2">
        <f t="shared" si="24"/>
        <v>0</v>
      </c>
      <c r="AG42" s="2">
        <f t="shared" si="25"/>
        <v>0</v>
      </c>
      <c r="AH42" s="2">
        <f t="shared" si="26"/>
        <v>0</v>
      </c>
      <c r="AI42" s="2">
        <f t="shared" si="27"/>
        <v>0</v>
      </c>
      <c r="AJ42" s="2">
        <f t="shared" si="28"/>
        <v>0</v>
      </c>
      <c r="AK42" s="2">
        <f t="shared" si="29"/>
        <v>0</v>
      </c>
    </row>
    <row r="43" spans="2:37" s="2" customFormat="1" ht="14" customHeight="1">
      <c r="B43" s="9" t="str">
        <f t="shared" si="53"/>
        <v>都市・地域計画</v>
      </c>
      <c r="C43" s="33">
        <v>0</v>
      </c>
      <c r="D43" s="33">
        <v>0</v>
      </c>
      <c r="E43" s="34">
        <v>0</v>
      </c>
      <c r="F43" s="35">
        <v>7.5</v>
      </c>
      <c r="G43" s="35">
        <v>0</v>
      </c>
      <c r="H43" s="35">
        <v>7.5</v>
      </c>
      <c r="I43" s="35">
        <v>0</v>
      </c>
      <c r="J43" s="35">
        <v>3.75</v>
      </c>
      <c r="K43" s="35">
        <v>0</v>
      </c>
      <c r="L43" s="35">
        <v>0</v>
      </c>
      <c r="M43" s="36">
        <v>3.75</v>
      </c>
      <c r="N43" s="5"/>
      <c r="P43" s="2" t="s">
        <v>97</v>
      </c>
      <c r="Q43" s="2">
        <v>2</v>
      </c>
      <c r="R43" s="2">
        <f t="shared" si="128"/>
        <v>0</v>
      </c>
      <c r="S43" s="2">
        <f t="shared" si="129"/>
        <v>0</v>
      </c>
      <c r="T43" s="2">
        <f t="shared" si="127"/>
        <v>0</v>
      </c>
      <c r="U43" s="2">
        <f t="shared" si="57"/>
        <v>0</v>
      </c>
      <c r="V43" s="2">
        <f t="shared" si="58"/>
        <v>0</v>
      </c>
      <c r="W43" s="2">
        <f t="shared" si="59"/>
        <v>0</v>
      </c>
      <c r="X43" s="2">
        <f t="shared" si="60"/>
        <v>0</v>
      </c>
      <c r="Y43" s="2">
        <f t="shared" si="61"/>
        <v>0</v>
      </c>
      <c r="Z43" s="2">
        <f t="shared" si="62"/>
        <v>0</v>
      </c>
      <c r="AA43" s="2">
        <f t="shared" si="63"/>
        <v>0</v>
      </c>
      <c r="AB43" s="2">
        <f t="shared" si="64"/>
        <v>0</v>
      </c>
      <c r="AC43" s="2">
        <f t="shared" si="56"/>
        <v>0</v>
      </c>
      <c r="AD43" s="2">
        <f t="shared" si="22"/>
        <v>0</v>
      </c>
      <c r="AE43" s="2">
        <f t="shared" si="23"/>
        <v>0</v>
      </c>
      <c r="AF43" s="2">
        <f t="shared" si="24"/>
        <v>0</v>
      </c>
      <c r="AG43" s="2">
        <f t="shared" si="25"/>
        <v>0</v>
      </c>
      <c r="AH43" s="2">
        <f t="shared" si="26"/>
        <v>0</v>
      </c>
      <c r="AI43" s="2">
        <f t="shared" si="27"/>
        <v>0</v>
      </c>
      <c r="AJ43" s="2">
        <f t="shared" si="28"/>
        <v>0</v>
      </c>
      <c r="AK43" s="2">
        <f t="shared" si="29"/>
        <v>0</v>
      </c>
    </row>
    <row r="44" spans="2:37" s="2" customFormat="1" ht="14" customHeight="1">
      <c r="B44" s="10" t="str">
        <f t="shared" si="53"/>
        <v>構造力学a</v>
      </c>
      <c r="C44" s="38">
        <v>0</v>
      </c>
      <c r="D44" s="38">
        <v>0</v>
      </c>
      <c r="E44" s="39">
        <v>0</v>
      </c>
      <c r="F44" s="40">
        <v>0</v>
      </c>
      <c r="G44" s="40">
        <v>0</v>
      </c>
      <c r="H44" s="40">
        <v>22.5</v>
      </c>
      <c r="I44" s="40">
        <v>0</v>
      </c>
      <c r="J44" s="40">
        <v>0</v>
      </c>
      <c r="K44" s="40">
        <v>0</v>
      </c>
      <c r="L44" s="40">
        <v>0</v>
      </c>
      <c r="M44" s="53">
        <v>0</v>
      </c>
      <c r="N44" s="5"/>
      <c r="P44" s="2" t="s">
        <v>77</v>
      </c>
      <c r="Q44" s="2">
        <v>2</v>
      </c>
      <c r="R44" s="2">
        <f t="shared" si="128"/>
        <v>0</v>
      </c>
      <c r="S44" s="2">
        <f t="shared" si="129"/>
        <v>0</v>
      </c>
      <c r="T44" s="2">
        <f t="shared" si="127"/>
        <v>0</v>
      </c>
      <c r="U44" s="2">
        <f t="shared" si="57"/>
        <v>0</v>
      </c>
      <c r="V44" s="2">
        <f t="shared" si="58"/>
        <v>0</v>
      </c>
      <c r="W44" s="2">
        <f t="shared" si="59"/>
        <v>0</v>
      </c>
      <c r="X44" s="2">
        <f t="shared" si="60"/>
        <v>0</v>
      </c>
      <c r="Y44" s="2">
        <f t="shared" si="61"/>
        <v>0</v>
      </c>
      <c r="Z44" s="2">
        <f t="shared" si="62"/>
        <v>0</v>
      </c>
      <c r="AA44" s="2">
        <f t="shared" si="63"/>
        <v>0</v>
      </c>
      <c r="AB44" s="2">
        <f t="shared" si="64"/>
        <v>0</v>
      </c>
      <c r="AC44" s="2">
        <f t="shared" si="56"/>
        <v>0</v>
      </c>
      <c r="AD44" s="2">
        <f t="shared" si="22"/>
        <v>0</v>
      </c>
      <c r="AE44" s="2">
        <f t="shared" si="23"/>
        <v>0</v>
      </c>
      <c r="AF44" s="2">
        <f t="shared" si="24"/>
        <v>0</v>
      </c>
      <c r="AG44" s="2">
        <f t="shared" si="25"/>
        <v>0</v>
      </c>
      <c r="AH44" s="2">
        <f t="shared" si="26"/>
        <v>0</v>
      </c>
      <c r="AI44" s="2">
        <f t="shared" si="27"/>
        <v>0</v>
      </c>
      <c r="AJ44" s="2">
        <f t="shared" si="28"/>
        <v>0</v>
      </c>
      <c r="AK44" s="2">
        <f t="shared" si="29"/>
        <v>0</v>
      </c>
    </row>
    <row r="45" spans="2:37" s="2" customFormat="1" ht="14" customHeight="1">
      <c r="B45" s="7" t="str">
        <f t="shared" si="53"/>
        <v>構造力学a演習</v>
      </c>
      <c r="C45" s="45">
        <v>0</v>
      </c>
      <c r="D45" s="45">
        <v>0</v>
      </c>
      <c r="E45" s="50">
        <v>0</v>
      </c>
      <c r="F45" s="51">
        <v>0</v>
      </c>
      <c r="G45" s="51">
        <v>0</v>
      </c>
      <c r="H45" s="51">
        <v>11.25</v>
      </c>
      <c r="I45" s="51">
        <v>0</v>
      </c>
      <c r="J45" s="51">
        <v>0</v>
      </c>
      <c r="K45" s="51">
        <v>0</v>
      </c>
      <c r="L45" s="51">
        <v>0</v>
      </c>
      <c r="M45" s="65">
        <v>11.25</v>
      </c>
      <c r="N45" s="5"/>
      <c r="P45" s="2" t="s">
        <v>78</v>
      </c>
      <c r="Q45" s="2">
        <v>1</v>
      </c>
      <c r="R45" s="2">
        <f t="shared" si="128"/>
        <v>0</v>
      </c>
      <c r="S45" s="2">
        <f t="shared" si="129"/>
        <v>0</v>
      </c>
      <c r="T45" s="2">
        <f t="shared" si="127"/>
        <v>0</v>
      </c>
      <c r="U45" s="2">
        <f t="shared" si="57"/>
        <v>0</v>
      </c>
      <c r="V45" s="2">
        <f t="shared" si="58"/>
        <v>0</v>
      </c>
      <c r="W45" s="2">
        <f t="shared" si="59"/>
        <v>0</v>
      </c>
      <c r="X45" s="2">
        <f t="shared" si="60"/>
        <v>0</v>
      </c>
      <c r="Y45" s="2">
        <f t="shared" si="61"/>
        <v>0</v>
      </c>
      <c r="Z45" s="2">
        <f t="shared" si="62"/>
        <v>0</v>
      </c>
      <c r="AA45" s="2">
        <f t="shared" si="63"/>
        <v>0</v>
      </c>
      <c r="AB45" s="2">
        <f t="shared" si="64"/>
        <v>0</v>
      </c>
      <c r="AC45" s="2">
        <f t="shared" si="56"/>
        <v>0</v>
      </c>
      <c r="AD45" s="2">
        <f t="shared" si="22"/>
        <v>0</v>
      </c>
      <c r="AE45" s="2">
        <f t="shared" si="23"/>
        <v>0</v>
      </c>
      <c r="AF45" s="2">
        <f t="shared" si="24"/>
        <v>0</v>
      </c>
      <c r="AG45" s="2">
        <f t="shared" si="25"/>
        <v>0</v>
      </c>
      <c r="AH45" s="2">
        <f t="shared" si="26"/>
        <v>0</v>
      </c>
      <c r="AI45" s="2">
        <f t="shared" si="27"/>
        <v>0</v>
      </c>
      <c r="AJ45" s="2">
        <f t="shared" si="28"/>
        <v>0</v>
      </c>
      <c r="AK45" s="2">
        <f t="shared" si="29"/>
        <v>0</v>
      </c>
    </row>
    <row r="46" spans="2:37" s="2" customFormat="1" ht="14" customHeight="1">
      <c r="B46" s="7" t="str">
        <f t="shared" si="53"/>
        <v>構造力学b</v>
      </c>
      <c r="C46" s="45">
        <v>0</v>
      </c>
      <c r="D46" s="45">
        <v>0</v>
      </c>
      <c r="E46" s="50">
        <v>0</v>
      </c>
      <c r="F46" s="51">
        <v>0</v>
      </c>
      <c r="G46" s="51">
        <v>0</v>
      </c>
      <c r="H46" s="51">
        <v>22.5</v>
      </c>
      <c r="I46" s="51">
        <v>0</v>
      </c>
      <c r="J46" s="51">
        <v>0</v>
      </c>
      <c r="K46" s="51">
        <v>0</v>
      </c>
      <c r="L46" s="51">
        <v>0</v>
      </c>
      <c r="M46" s="65">
        <v>0</v>
      </c>
      <c r="N46" s="5"/>
      <c r="P46" s="2" t="s">
        <v>79</v>
      </c>
      <c r="Q46" s="2">
        <v>2</v>
      </c>
      <c r="R46" s="2">
        <f t="shared" si="128"/>
        <v>0</v>
      </c>
      <c r="S46" s="2">
        <f t="shared" si="129"/>
        <v>0</v>
      </c>
      <c r="T46" s="2">
        <f t="shared" si="127"/>
        <v>0</v>
      </c>
      <c r="U46" s="2">
        <f t="shared" si="57"/>
        <v>0</v>
      </c>
      <c r="V46" s="2">
        <f t="shared" si="58"/>
        <v>0</v>
      </c>
      <c r="W46" s="2">
        <f t="shared" si="59"/>
        <v>0</v>
      </c>
      <c r="X46" s="2">
        <f t="shared" si="60"/>
        <v>0</v>
      </c>
      <c r="Y46" s="2">
        <f t="shared" si="61"/>
        <v>0</v>
      </c>
      <c r="Z46" s="2">
        <f t="shared" si="62"/>
        <v>0</v>
      </c>
      <c r="AA46" s="2">
        <f t="shared" si="63"/>
        <v>0</v>
      </c>
      <c r="AB46" s="2">
        <f t="shared" si="64"/>
        <v>0</v>
      </c>
      <c r="AC46" s="2">
        <f t="shared" si="56"/>
        <v>0</v>
      </c>
      <c r="AD46" s="2">
        <f t="shared" si="22"/>
        <v>0</v>
      </c>
      <c r="AE46" s="2">
        <f t="shared" si="23"/>
        <v>0</v>
      </c>
      <c r="AF46" s="2">
        <f t="shared" si="24"/>
        <v>0</v>
      </c>
      <c r="AG46" s="2">
        <f t="shared" si="25"/>
        <v>0</v>
      </c>
      <c r="AH46" s="2">
        <f t="shared" si="26"/>
        <v>0</v>
      </c>
      <c r="AI46" s="2">
        <f t="shared" si="27"/>
        <v>0</v>
      </c>
      <c r="AJ46" s="2">
        <f t="shared" si="28"/>
        <v>0</v>
      </c>
      <c r="AK46" s="2">
        <f t="shared" si="29"/>
        <v>0</v>
      </c>
    </row>
    <row r="47" spans="2:37" s="2" customFormat="1" ht="14" customHeight="1">
      <c r="B47" s="7" t="str">
        <f t="shared" si="53"/>
        <v>構造力学b演習</v>
      </c>
      <c r="C47" s="45">
        <v>0</v>
      </c>
      <c r="D47" s="45">
        <v>0</v>
      </c>
      <c r="E47" s="50">
        <v>0</v>
      </c>
      <c r="F47" s="51">
        <v>0</v>
      </c>
      <c r="G47" s="51">
        <v>0</v>
      </c>
      <c r="H47" s="51">
        <v>11.25</v>
      </c>
      <c r="I47" s="51">
        <v>0</v>
      </c>
      <c r="J47" s="51">
        <v>0</v>
      </c>
      <c r="K47" s="51">
        <v>0</v>
      </c>
      <c r="L47" s="51">
        <v>0</v>
      </c>
      <c r="M47" s="65">
        <v>11.25</v>
      </c>
      <c r="N47" s="5"/>
      <c r="P47" s="2" t="s">
        <v>80</v>
      </c>
      <c r="Q47" s="2">
        <v>1</v>
      </c>
      <c r="R47" s="2">
        <f t="shared" si="128"/>
        <v>0</v>
      </c>
      <c r="S47" s="2">
        <f t="shared" si="129"/>
        <v>0</v>
      </c>
      <c r="T47" s="2">
        <f t="shared" si="127"/>
        <v>0</v>
      </c>
      <c r="U47" s="2">
        <f t="shared" si="57"/>
        <v>0</v>
      </c>
      <c r="V47" s="2">
        <f t="shared" si="58"/>
        <v>0</v>
      </c>
      <c r="W47" s="2">
        <f t="shared" si="59"/>
        <v>0</v>
      </c>
      <c r="X47" s="2">
        <f t="shared" si="60"/>
        <v>0</v>
      </c>
      <c r="Y47" s="2">
        <f t="shared" si="61"/>
        <v>0</v>
      </c>
      <c r="Z47" s="2">
        <f t="shared" si="62"/>
        <v>0</v>
      </c>
      <c r="AA47" s="2">
        <f t="shared" si="63"/>
        <v>0</v>
      </c>
      <c r="AB47" s="2">
        <f t="shared" si="64"/>
        <v>0</v>
      </c>
      <c r="AC47" s="2">
        <f t="shared" si="56"/>
        <v>0</v>
      </c>
      <c r="AD47" s="2">
        <f t="shared" si="22"/>
        <v>0</v>
      </c>
      <c r="AE47" s="2">
        <f t="shared" si="23"/>
        <v>0</v>
      </c>
      <c r="AF47" s="2">
        <f t="shared" si="24"/>
        <v>0</v>
      </c>
      <c r="AG47" s="2">
        <f t="shared" si="25"/>
        <v>0</v>
      </c>
      <c r="AH47" s="2">
        <f t="shared" si="26"/>
        <v>0</v>
      </c>
      <c r="AI47" s="2">
        <f t="shared" si="27"/>
        <v>0</v>
      </c>
      <c r="AJ47" s="2">
        <f t="shared" si="28"/>
        <v>0</v>
      </c>
      <c r="AK47" s="2">
        <f t="shared" si="29"/>
        <v>0</v>
      </c>
    </row>
    <row r="48" spans="2:37" s="2" customFormat="1" ht="14" customHeight="1">
      <c r="B48" s="7" t="str">
        <f t="shared" si="53"/>
        <v>構造力学c</v>
      </c>
      <c r="C48" s="45">
        <v>0</v>
      </c>
      <c r="D48" s="45">
        <v>0</v>
      </c>
      <c r="E48" s="50">
        <v>0</v>
      </c>
      <c r="F48" s="51">
        <v>0</v>
      </c>
      <c r="G48" s="51">
        <v>7.5</v>
      </c>
      <c r="H48" s="51">
        <v>15</v>
      </c>
      <c r="I48" s="51">
        <v>0</v>
      </c>
      <c r="J48" s="51">
        <v>0</v>
      </c>
      <c r="K48" s="51">
        <v>0</v>
      </c>
      <c r="L48" s="51">
        <v>0</v>
      </c>
      <c r="M48" s="65">
        <v>0</v>
      </c>
      <c r="N48" s="5"/>
      <c r="P48" s="2" t="s">
        <v>59</v>
      </c>
      <c r="Q48" s="2">
        <v>2</v>
      </c>
      <c r="R48" s="2">
        <f t="shared" si="128"/>
        <v>0</v>
      </c>
      <c r="S48" s="2">
        <f t="shared" si="129"/>
        <v>0</v>
      </c>
      <c r="T48" s="2">
        <f t="shared" si="127"/>
        <v>0</v>
      </c>
      <c r="U48" s="2">
        <f t="shared" si="57"/>
        <v>0</v>
      </c>
      <c r="V48" s="2">
        <f t="shared" si="58"/>
        <v>0</v>
      </c>
      <c r="W48" s="2">
        <f t="shared" si="59"/>
        <v>0</v>
      </c>
      <c r="X48" s="2">
        <f t="shared" si="60"/>
        <v>0</v>
      </c>
      <c r="Y48" s="2">
        <f t="shared" si="61"/>
        <v>0</v>
      </c>
      <c r="Z48" s="2">
        <f t="shared" si="62"/>
        <v>0</v>
      </c>
      <c r="AA48" s="2">
        <f t="shared" si="63"/>
        <v>0</v>
      </c>
      <c r="AB48" s="2">
        <f t="shared" si="64"/>
        <v>0</v>
      </c>
      <c r="AC48" s="2">
        <f t="shared" si="56"/>
        <v>0</v>
      </c>
      <c r="AD48" s="2">
        <f t="shared" si="22"/>
        <v>0</v>
      </c>
      <c r="AE48" s="2">
        <f t="shared" si="23"/>
        <v>0</v>
      </c>
      <c r="AF48" s="2">
        <f t="shared" si="24"/>
        <v>0</v>
      </c>
      <c r="AG48" s="2">
        <f t="shared" si="25"/>
        <v>0</v>
      </c>
      <c r="AH48" s="2">
        <f t="shared" si="26"/>
        <v>0</v>
      </c>
      <c r="AI48" s="2">
        <f t="shared" si="27"/>
        <v>0</v>
      </c>
      <c r="AJ48" s="2">
        <f t="shared" si="28"/>
        <v>0</v>
      </c>
      <c r="AK48" s="2">
        <f t="shared" si="29"/>
        <v>0</v>
      </c>
    </row>
    <row r="49" spans="2:37" s="2" customFormat="1" ht="14" customHeight="1">
      <c r="B49" s="7" t="str">
        <f t="shared" si="53"/>
        <v>構造力学c演習</v>
      </c>
      <c r="C49" s="45">
        <v>0</v>
      </c>
      <c r="D49" s="45">
        <v>0</v>
      </c>
      <c r="E49" s="50">
        <v>0</v>
      </c>
      <c r="F49" s="51">
        <v>0</v>
      </c>
      <c r="G49" s="51">
        <v>4.5</v>
      </c>
      <c r="H49" s="51">
        <v>9</v>
      </c>
      <c r="I49" s="51">
        <v>0</v>
      </c>
      <c r="J49" s="51">
        <v>0</v>
      </c>
      <c r="K49" s="51">
        <v>0</v>
      </c>
      <c r="L49" s="51">
        <v>0</v>
      </c>
      <c r="M49" s="65">
        <v>9</v>
      </c>
      <c r="N49" s="5"/>
      <c r="P49" s="2" t="s">
        <v>60</v>
      </c>
      <c r="Q49" s="2">
        <v>1</v>
      </c>
      <c r="R49" s="2">
        <f t="shared" si="128"/>
        <v>0</v>
      </c>
      <c r="S49" s="2">
        <f t="shared" si="129"/>
        <v>0</v>
      </c>
      <c r="T49" s="2">
        <f t="shared" si="127"/>
        <v>0</v>
      </c>
      <c r="U49" s="2">
        <f t="shared" si="57"/>
        <v>0</v>
      </c>
      <c r="V49" s="2">
        <f t="shared" si="58"/>
        <v>0</v>
      </c>
      <c r="W49" s="2">
        <f t="shared" si="59"/>
        <v>0</v>
      </c>
      <c r="X49" s="2">
        <f t="shared" si="60"/>
        <v>0</v>
      </c>
      <c r="Y49" s="2">
        <f t="shared" si="61"/>
        <v>0</v>
      </c>
      <c r="Z49" s="2">
        <f t="shared" si="62"/>
        <v>0</v>
      </c>
      <c r="AA49" s="2">
        <f t="shared" si="63"/>
        <v>0</v>
      </c>
      <c r="AB49" s="2">
        <f t="shared" si="64"/>
        <v>0</v>
      </c>
      <c r="AC49" s="2">
        <f t="shared" si="56"/>
        <v>0</v>
      </c>
      <c r="AD49" s="2">
        <f t="shared" si="22"/>
        <v>0</v>
      </c>
      <c r="AE49" s="2">
        <f t="shared" si="23"/>
        <v>0</v>
      </c>
      <c r="AF49" s="2">
        <f t="shared" si="24"/>
        <v>0</v>
      </c>
      <c r="AG49" s="2">
        <f t="shared" si="25"/>
        <v>0</v>
      </c>
      <c r="AH49" s="2">
        <f t="shared" si="26"/>
        <v>0</v>
      </c>
      <c r="AI49" s="2">
        <f t="shared" si="27"/>
        <v>0</v>
      </c>
      <c r="AJ49" s="2">
        <f t="shared" si="28"/>
        <v>0</v>
      </c>
      <c r="AK49" s="2">
        <f t="shared" si="29"/>
        <v>0</v>
      </c>
    </row>
    <row r="50" spans="2:37" s="2" customFormat="1" ht="14" customHeight="1">
      <c r="B50" s="7" t="str">
        <f t="shared" si="53"/>
        <v>橋梁工学</v>
      </c>
      <c r="C50" s="45">
        <v>0</v>
      </c>
      <c r="D50" s="45">
        <v>0</v>
      </c>
      <c r="E50" s="50">
        <v>0</v>
      </c>
      <c r="F50" s="51"/>
      <c r="G50" s="51">
        <v>0</v>
      </c>
      <c r="H50" s="51">
        <v>22.5</v>
      </c>
      <c r="I50" s="51">
        <v>0</v>
      </c>
      <c r="J50" s="51"/>
      <c r="K50" s="51">
        <v>0</v>
      </c>
      <c r="L50" s="51">
        <v>0</v>
      </c>
      <c r="M50" s="65"/>
      <c r="N50" s="5"/>
      <c r="P50" s="2" t="s">
        <v>81</v>
      </c>
      <c r="Q50" s="2">
        <v>2</v>
      </c>
      <c r="R50" s="2">
        <f t="shared" si="128"/>
        <v>0</v>
      </c>
      <c r="S50" s="2">
        <f t="shared" si="129"/>
        <v>0</v>
      </c>
      <c r="T50" s="2">
        <f t="shared" si="127"/>
        <v>0</v>
      </c>
      <c r="U50" s="2">
        <f t="shared" si="57"/>
        <v>0</v>
      </c>
      <c r="V50" s="2">
        <f t="shared" si="58"/>
        <v>0</v>
      </c>
      <c r="W50" s="2">
        <f t="shared" si="59"/>
        <v>0</v>
      </c>
      <c r="X50" s="2">
        <f t="shared" si="60"/>
        <v>0</v>
      </c>
      <c r="Y50" s="2">
        <f t="shared" si="61"/>
        <v>0</v>
      </c>
      <c r="Z50" s="2">
        <f t="shared" si="62"/>
        <v>0</v>
      </c>
      <c r="AA50" s="2">
        <f t="shared" si="63"/>
        <v>0</v>
      </c>
      <c r="AB50" s="2">
        <f t="shared" si="64"/>
        <v>0</v>
      </c>
      <c r="AC50" s="2">
        <f t="shared" si="56"/>
        <v>0</v>
      </c>
      <c r="AD50" s="2">
        <f t="shared" si="22"/>
        <v>0</v>
      </c>
      <c r="AE50" s="2">
        <f t="shared" si="23"/>
        <v>0</v>
      </c>
      <c r="AF50" s="2">
        <f t="shared" si="24"/>
        <v>0</v>
      </c>
      <c r="AG50" s="2">
        <f t="shared" si="25"/>
        <v>0</v>
      </c>
      <c r="AH50" s="2">
        <f t="shared" si="26"/>
        <v>0</v>
      </c>
      <c r="AI50" s="2">
        <f t="shared" si="27"/>
        <v>0</v>
      </c>
      <c r="AJ50" s="2">
        <f t="shared" si="28"/>
        <v>0</v>
      </c>
      <c r="AK50" s="2">
        <f t="shared" si="29"/>
        <v>0</v>
      </c>
    </row>
    <row r="51" spans="2:37" s="2" customFormat="1" ht="14" customHeight="1">
      <c r="B51" s="9" t="str">
        <f t="shared" si="53"/>
        <v>複合構造・維持管理工学</v>
      </c>
      <c r="C51" s="33">
        <v>0</v>
      </c>
      <c r="D51" s="33">
        <v>0</v>
      </c>
      <c r="E51" s="34">
        <v>0</v>
      </c>
      <c r="F51" s="35">
        <v>0</v>
      </c>
      <c r="G51" s="35">
        <v>0</v>
      </c>
      <c r="H51" s="35">
        <v>15</v>
      </c>
      <c r="I51" s="35">
        <v>0</v>
      </c>
      <c r="J51" s="35">
        <v>7.5</v>
      </c>
      <c r="K51" s="35">
        <v>0</v>
      </c>
      <c r="L51" s="35">
        <v>0</v>
      </c>
      <c r="M51" s="36">
        <v>0</v>
      </c>
      <c r="N51" s="5"/>
      <c r="P51" s="16" t="s">
        <v>109</v>
      </c>
      <c r="Q51" s="2">
        <v>2</v>
      </c>
      <c r="R51" s="2">
        <f t="shared" si="128"/>
        <v>0</v>
      </c>
      <c r="S51" s="2">
        <f t="shared" si="129"/>
        <v>0</v>
      </c>
      <c r="T51" s="2">
        <f t="shared" si="127"/>
        <v>0</v>
      </c>
      <c r="U51" s="2">
        <f t="shared" si="57"/>
        <v>0</v>
      </c>
      <c r="V51" s="2">
        <f t="shared" si="58"/>
        <v>0</v>
      </c>
      <c r="W51" s="2">
        <f t="shared" si="59"/>
        <v>0</v>
      </c>
      <c r="X51" s="2">
        <f t="shared" si="60"/>
        <v>0</v>
      </c>
      <c r="Y51" s="2">
        <f t="shared" si="61"/>
        <v>0</v>
      </c>
      <c r="Z51" s="2">
        <f t="shared" si="62"/>
        <v>0</v>
      </c>
      <c r="AA51" s="2">
        <f t="shared" si="63"/>
        <v>0</v>
      </c>
      <c r="AB51" s="2">
        <f t="shared" si="64"/>
        <v>0</v>
      </c>
      <c r="AC51" s="2">
        <f t="shared" si="56"/>
        <v>0</v>
      </c>
      <c r="AD51" s="2">
        <f t="shared" si="22"/>
        <v>0</v>
      </c>
      <c r="AE51" s="2">
        <f t="shared" si="23"/>
        <v>0</v>
      </c>
      <c r="AF51" s="2">
        <f t="shared" si="24"/>
        <v>0</v>
      </c>
      <c r="AG51" s="2">
        <f t="shared" si="25"/>
        <v>0</v>
      </c>
      <c r="AH51" s="2">
        <f t="shared" si="26"/>
        <v>0</v>
      </c>
      <c r="AI51" s="2">
        <f t="shared" si="27"/>
        <v>0</v>
      </c>
      <c r="AJ51" s="2">
        <f t="shared" si="28"/>
        <v>0</v>
      </c>
      <c r="AK51" s="2">
        <f t="shared" si="29"/>
        <v>0</v>
      </c>
    </row>
    <row r="52" spans="2:37" s="2" customFormat="1" ht="14" customHeight="1">
      <c r="B52" s="10" t="str">
        <f t="shared" si="53"/>
        <v>建設材料学</v>
      </c>
      <c r="C52" s="38">
        <v>0</v>
      </c>
      <c r="D52" s="38">
        <v>0</v>
      </c>
      <c r="E52" s="39">
        <v>0</v>
      </c>
      <c r="F52" s="40">
        <v>7.5</v>
      </c>
      <c r="G52" s="40">
        <v>0</v>
      </c>
      <c r="H52" s="40">
        <v>15</v>
      </c>
      <c r="I52" s="40">
        <v>0</v>
      </c>
      <c r="J52" s="40">
        <v>0</v>
      </c>
      <c r="K52" s="40">
        <v>0</v>
      </c>
      <c r="L52" s="40">
        <v>0</v>
      </c>
      <c r="M52" s="53">
        <v>0</v>
      </c>
      <c r="N52" s="5"/>
      <c r="P52" s="2" t="s">
        <v>0</v>
      </c>
      <c r="Q52" s="2">
        <v>2</v>
      </c>
      <c r="R52" s="2">
        <f t="shared" si="128"/>
        <v>0</v>
      </c>
      <c r="S52" s="2">
        <f t="shared" si="129"/>
        <v>0</v>
      </c>
      <c r="T52" s="2">
        <f t="shared" si="127"/>
        <v>0</v>
      </c>
      <c r="U52" s="2">
        <f t="shared" si="57"/>
        <v>0</v>
      </c>
      <c r="V52" s="2">
        <f t="shared" si="58"/>
        <v>0</v>
      </c>
      <c r="W52" s="2">
        <f t="shared" si="59"/>
        <v>0</v>
      </c>
      <c r="X52" s="2">
        <f t="shared" si="60"/>
        <v>0</v>
      </c>
      <c r="Y52" s="2">
        <f t="shared" si="61"/>
        <v>0</v>
      </c>
      <c r="Z52" s="2">
        <f t="shared" si="62"/>
        <v>0</v>
      </c>
      <c r="AA52" s="2">
        <f t="shared" si="63"/>
        <v>0</v>
      </c>
      <c r="AB52" s="2">
        <f t="shared" si="64"/>
        <v>0</v>
      </c>
      <c r="AC52" s="2">
        <f t="shared" si="56"/>
        <v>0</v>
      </c>
      <c r="AD52" s="2">
        <f t="shared" si="22"/>
        <v>0</v>
      </c>
      <c r="AE52" s="2">
        <f t="shared" si="23"/>
        <v>0</v>
      </c>
      <c r="AF52" s="2">
        <f t="shared" si="24"/>
        <v>0</v>
      </c>
      <c r="AG52" s="2">
        <f t="shared" si="25"/>
        <v>0</v>
      </c>
      <c r="AH52" s="2">
        <f t="shared" si="26"/>
        <v>0</v>
      </c>
      <c r="AI52" s="2">
        <f t="shared" si="27"/>
        <v>0</v>
      </c>
      <c r="AJ52" s="2">
        <f t="shared" si="28"/>
        <v>0</v>
      </c>
      <c r="AK52" s="2">
        <f t="shared" si="29"/>
        <v>0</v>
      </c>
    </row>
    <row r="53" spans="2:37" s="2" customFormat="1" ht="14" customHeight="1">
      <c r="B53" s="7" t="str">
        <f t="shared" si="53"/>
        <v>鉄筋コンクリート工学</v>
      </c>
      <c r="C53" s="45">
        <v>0</v>
      </c>
      <c r="D53" s="45">
        <v>0</v>
      </c>
      <c r="E53" s="50">
        <v>0</v>
      </c>
      <c r="F53" s="51">
        <v>0</v>
      </c>
      <c r="G53" s="51">
        <v>0</v>
      </c>
      <c r="H53" s="51">
        <v>22.5</v>
      </c>
      <c r="I53" s="51">
        <v>0</v>
      </c>
      <c r="J53" s="51">
        <v>0</v>
      </c>
      <c r="K53" s="51">
        <v>0</v>
      </c>
      <c r="L53" s="51">
        <v>0</v>
      </c>
      <c r="M53" s="65">
        <v>0</v>
      </c>
      <c r="N53" s="5"/>
      <c r="P53" s="2" t="s">
        <v>1</v>
      </c>
      <c r="Q53" s="2">
        <v>2</v>
      </c>
      <c r="R53" s="2">
        <f t="shared" si="128"/>
        <v>0</v>
      </c>
      <c r="S53" s="2">
        <f t="shared" si="129"/>
        <v>0</v>
      </c>
      <c r="T53" s="2">
        <f t="shared" si="127"/>
        <v>0</v>
      </c>
      <c r="U53" s="2">
        <f t="shared" si="57"/>
        <v>0</v>
      </c>
      <c r="V53" s="2">
        <f t="shared" si="58"/>
        <v>0</v>
      </c>
      <c r="W53" s="2">
        <f t="shared" si="59"/>
        <v>0</v>
      </c>
      <c r="X53" s="2">
        <f t="shared" si="60"/>
        <v>0</v>
      </c>
      <c r="Y53" s="2">
        <f t="shared" si="61"/>
        <v>0</v>
      </c>
      <c r="Z53" s="2">
        <f t="shared" si="62"/>
        <v>0</v>
      </c>
      <c r="AA53" s="2">
        <f t="shared" si="63"/>
        <v>0</v>
      </c>
      <c r="AB53" s="2">
        <f t="shared" si="64"/>
        <v>0</v>
      </c>
      <c r="AC53" s="2">
        <f t="shared" si="56"/>
        <v>0</v>
      </c>
      <c r="AD53" s="2">
        <f t="shared" si="22"/>
        <v>0</v>
      </c>
      <c r="AE53" s="2">
        <f t="shared" si="23"/>
        <v>0</v>
      </c>
      <c r="AF53" s="2">
        <f t="shared" si="24"/>
        <v>0</v>
      </c>
      <c r="AG53" s="2">
        <f t="shared" si="25"/>
        <v>0</v>
      </c>
      <c r="AH53" s="2">
        <f t="shared" si="26"/>
        <v>0</v>
      </c>
      <c r="AI53" s="2">
        <f t="shared" si="27"/>
        <v>0</v>
      </c>
      <c r="AJ53" s="2">
        <f t="shared" si="28"/>
        <v>0</v>
      </c>
      <c r="AK53" s="2">
        <f t="shared" si="29"/>
        <v>0</v>
      </c>
    </row>
    <row r="54" spans="2:37" s="2" customFormat="1" ht="14" customHeight="1">
      <c r="B54" s="7" t="str">
        <f t="shared" si="53"/>
        <v>鉄筋コンクリート工学演習</v>
      </c>
      <c r="C54" s="45">
        <v>0</v>
      </c>
      <c r="D54" s="45">
        <v>0</v>
      </c>
      <c r="E54" s="50">
        <v>0</v>
      </c>
      <c r="F54" s="51">
        <v>0</v>
      </c>
      <c r="G54" s="51">
        <v>0</v>
      </c>
      <c r="H54" s="51">
        <v>11.25</v>
      </c>
      <c r="I54" s="51">
        <v>0</v>
      </c>
      <c r="J54" s="51">
        <v>0</v>
      </c>
      <c r="K54" s="51">
        <v>0</v>
      </c>
      <c r="L54" s="51">
        <v>0</v>
      </c>
      <c r="M54" s="65">
        <v>11.25</v>
      </c>
      <c r="N54" s="5"/>
      <c r="P54" s="2" t="s">
        <v>2</v>
      </c>
      <c r="Q54" s="2">
        <v>1</v>
      </c>
      <c r="R54" s="2">
        <f t="shared" si="128"/>
        <v>0</v>
      </c>
      <c r="S54" s="2">
        <f t="shared" si="129"/>
        <v>0</v>
      </c>
      <c r="T54" s="2">
        <f t="shared" si="127"/>
        <v>0</v>
      </c>
      <c r="U54" s="2">
        <f t="shared" si="57"/>
        <v>0</v>
      </c>
      <c r="V54" s="2">
        <f t="shared" si="58"/>
        <v>0</v>
      </c>
      <c r="W54" s="2">
        <f t="shared" si="59"/>
        <v>0</v>
      </c>
      <c r="X54" s="2">
        <f t="shared" si="60"/>
        <v>0</v>
      </c>
      <c r="Y54" s="2">
        <f t="shared" si="61"/>
        <v>0</v>
      </c>
      <c r="Z54" s="2">
        <f t="shared" si="62"/>
        <v>0</v>
      </c>
      <c r="AA54" s="2">
        <f t="shared" si="63"/>
        <v>0</v>
      </c>
      <c r="AB54" s="2">
        <f t="shared" si="64"/>
        <v>0</v>
      </c>
      <c r="AC54" s="2">
        <f t="shared" si="56"/>
        <v>0</v>
      </c>
      <c r="AD54" s="2">
        <f t="shared" si="22"/>
        <v>0</v>
      </c>
      <c r="AE54" s="2">
        <f t="shared" si="23"/>
        <v>0</v>
      </c>
      <c r="AF54" s="2">
        <f t="shared" si="24"/>
        <v>0</v>
      </c>
      <c r="AG54" s="2">
        <f t="shared" si="25"/>
        <v>0</v>
      </c>
      <c r="AH54" s="2">
        <f t="shared" si="26"/>
        <v>0</v>
      </c>
      <c r="AI54" s="2">
        <f t="shared" si="27"/>
        <v>0</v>
      </c>
      <c r="AJ54" s="2">
        <f t="shared" si="28"/>
        <v>0</v>
      </c>
      <c r="AK54" s="2">
        <f t="shared" si="29"/>
        <v>0</v>
      </c>
    </row>
    <row r="55" spans="2:37" s="2" customFormat="1" ht="14" customHeight="1">
      <c r="B55" s="7" t="str">
        <f t="shared" si="53"/>
        <v>コンクリート構造学</v>
      </c>
      <c r="C55" s="45">
        <v>0</v>
      </c>
      <c r="D55" s="45">
        <v>0</v>
      </c>
      <c r="E55" s="50">
        <v>0</v>
      </c>
      <c r="F55" s="51">
        <v>7.5</v>
      </c>
      <c r="G55" s="51">
        <v>0</v>
      </c>
      <c r="H55" s="51">
        <v>15</v>
      </c>
      <c r="I55" s="51">
        <v>0</v>
      </c>
      <c r="J55" s="51">
        <v>0</v>
      </c>
      <c r="K55" s="51">
        <v>0</v>
      </c>
      <c r="L55" s="51">
        <v>0</v>
      </c>
      <c r="M55" s="65">
        <v>0</v>
      </c>
      <c r="N55" s="5"/>
      <c r="P55" s="2" t="s">
        <v>3</v>
      </c>
      <c r="Q55" s="2">
        <v>2</v>
      </c>
      <c r="R55" s="2">
        <f t="shared" si="128"/>
        <v>0</v>
      </c>
      <c r="S55" s="2">
        <f t="shared" si="129"/>
        <v>0</v>
      </c>
      <c r="T55" s="2">
        <f t="shared" si="127"/>
        <v>0</v>
      </c>
      <c r="U55" s="2">
        <f t="shared" si="57"/>
        <v>0</v>
      </c>
      <c r="V55" s="2">
        <f t="shared" si="58"/>
        <v>0</v>
      </c>
      <c r="W55" s="2">
        <f t="shared" si="59"/>
        <v>0</v>
      </c>
      <c r="X55" s="2">
        <f t="shared" si="60"/>
        <v>0</v>
      </c>
      <c r="Y55" s="2">
        <f t="shared" si="61"/>
        <v>0</v>
      </c>
      <c r="Z55" s="2">
        <f t="shared" si="62"/>
        <v>0</v>
      </c>
      <c r="AA55" s="2">
        <f t="shared" si="63"/>
        <v>0</v>
      </c>
      <c r="AB55" s="2">
        <f t="shared" si="64"/>
        <v>0</v>
      </c>
      <c r="AC55" s="2">
        <f t="shared" si="56"/>
        <v>0</v>
      </c>
      <c r="AD55" s="2">
        <f t="shared" si="22"/>
        <v>0</v>
      </c>
      <c r="AE55" s="2">
        <f t="shared" si="23"/>
        <v>0</v>
      </c>
      <c r="AF55" s="2">
        <f t="shared" si="24"/>
        <v>0</v>
      </c>
      <c r="AG55" s="2">
        <f t="shared" si="25"/>
        <v>0</v>
      </c>
      <c r="AH55" s="2">
        <f t="shared" si="26"/>
        <v>0</v>
      </c>
      <c r="AI55" s="2">
        <f t="shared" si="27"/>
        <v>0</v>
      </c>
      <c r="AJ55" s="2">
        <f t="shared" si="28"/>
        <v>0</v>
      </c>
      <c r="AK55" s="2">
        <f t="shared" si="29"/>
        <v>0</v>
      </c>
    </row>
    <row r="56" spans="2:37" s="2" customFormat="1" ht="14" customHeight="1">
      <c r="B56" s="7" t="str">
        <f t="shared" si="53"/>
        <v>プレストレストコンクリート工学</v>
      </c>
      <c r="C56" s="45">
        <v>0</v>
      </c>
      <c r="D56" s="45">
        <v>0</v>
      </c>
      <c r="E56" s="50">
        <v>0</v>
      </c>
      <c r="F56" s="51">
        <v>0</v>
      </c>
      <c r="G56" s="51">
        <v>0</v>
      </c>
      <c r="H56" s="51">
        <v>22.5</v>
      </c>
      <c r="I56" s="51">
        <v>0</v>
      </c>
      <c r="J56" s="51">
        <v>0</v>
      </c>
      <c r="K56" s="51">
        <v>0</v>
      </c>
      <c r="L56" s="51">
        <v>0</v>
      </c>
      <c r="M56" s="65">
        <v>0</v>
      </c>
      <c r="N56" s="5"/>
      <c r="P56" s="2" t="s">
        <v>4</v>
      </c>
      <c r="Q56" s="2">
        <v>2</v>
      </c>
      <c r="R56" s="2">
        <f t="shared" si="128"/>
        <v>0</v>
      </c>
      <c r="S56" s="2">
        <f t="shared" si="129"/>
        <v>0</v>
      </c>
      <c r="T56" s="2">
        <f t="shared" si="127"/>
        <v>0</v>
      </c>
      <c r="U56" s="2">
        <f t="shared" si="57"/>
        <v>0</v>
      </c>
      <c r="V56" s="2">
        <f t="shared" si="58"/>
        <v>0</v>
      </c>
      <c r="W56" s="2">
        <f t="shared" si="59"/>
        <v>0</v>
      </c>
      <c r="X56" s="2">
        <f t="shared" si="60"/>
        <v>0</v>
      </c>
      <c r="Y56" s="2">
        <f t="shared" si="61"/>
        <v>0</v>
      </c>
      <c r="Z56" s="2">
        <f t="shared" si="62"/>
        <v>0</v>
      </c>
      <c r="AA56" s="2">
        <f t="shared" si="63"/>
        <v>0</v>
      </c>
      <c r="AB56" s="2">
        <f t="shared" si="64"/>
        <v>0</v>
      </c>
      <c r="AC56" s="2">
        <f t="shared" si="56"/>
        <v>0</v>
      </c>
      <c r="AD56" s="2">
        <f t="shared" si="22"/>
        <v>0</v>
      </c>
      <c r="AE56" s="2">
        <f t="shared" si="23"/>
        <v>0</v>
      </c>
      <c r="AF56" s="2">
        <f t="shared" si="24"/>
        <v>0</v>
      </c>
      <c r="AG56" s="2">
        <f t="shared" si="25"/>
        <v>0</v>
      </c>
      <c r="AH56" s="2">
        <f t="shared" si="26"/>
        <v>0</v>
      </c>
      <c r="AI56" s="2">
        <f t="shared" si="27"/>
        <v>0</v>
      </c>
      <c r="AJ56" s="2">
        <f t="shared" si="28"/>
        <v>0</v>
      </c>
      <c r="AK56" s="2">
        <f t="shared" si="29"/>
        <v>0</v>
      </c>
    </row>
    <row r="57" spans="2:37" s="2" customFormat="1" ht="14" customHeight="1">
      <c r="B57" s="9" t="str">
        <f t="shared" si="53"/>
        <v>応用コンクリート工学</v>
      </c>
      <c r="C57" s="33">
        <v>0</v>
      </c>
      <c r="D57" s="33">
        <v>0</v>
      </c>
      <c r="E57" s="34">
        <v>0</v>
      </c>
      <c r="F57" s="35"/>
      <c r="G57" s="35">
        <v>0</v>
      </c>
      <c r="H57" s="35">
        <v>22.5</v>
      </c>
      <c r="I57" s="35">
        <v>0</v>
      </c>
      <c r="J57" s="35">
        <v>0</v>
      </c>
      <c r="K57" s="35">
        <v>0</v>
      </c>
      <c r="L57" s="35">
        <v>0</v>
      </c>
      <c r="M57" s="36">
        <v>0</v>
      </c>
      <c r="N57" s="5"/>
      <c r="P57" s="2" t="s">
        <v>5</v>
      </c>
      <c r="Q57" s="2">
        <v>2</v>
      </c>
      <c r="R57" s="2">
        <f t="shared" si="128"/>
        <v>0</v>
      </c>
      <c r="S57" s="2">
        <f t="shared" si="129"/>
        <v>0</v>
      </c>
      <c r="T57" s="2">
        <f t="shared" si="127"/>
        <v>0</v>
      </c>
      <c r="U57" s="2">
        <f t="shared" si="57"/>
        <v>0</v>
      </c>
      <c r="V57" s="2">
        <f t="shared" si="58"/>
        <v>0</v>
      </c>
      <c r="W57" s="2">
        <f t="shared" si="59"/>
        <v>0</v>
      </c>
      <c r="X57" s="2">
        <f t="shared" si="60"/>
        <v>0</v>
      </c>
      <c r="Y57" s="2">
        <f t="shared" si="61"/>
        <v>0</v>
      </c>
      <c r="Z57" s="2">
        <f t="shared" si="62"/>
        <v>0</v>
      </c>
      <c r="AA57" s="2">
        <f t="shared" si="63"/>
        <v>0</v>
      </c>
      <c r="AB57" s="2">
        <f t="shared" si="64"/>
        <v>0</v>
      </c>
      <c r="AC57" s="2">
        <f t="shared" si="56"/>
        <v>0</v>
      </c>
      <c r="AD57" s="2">
        <f t="shared" si="22"/>
        <v>0</v>
      </c>
      <c r="AE57" s="2">
        <f t="shared" si="23"/>
        <v>0</v>
      </c>
      <c r="AF57" s="2">
        <f t="shared" si="24"/>
        <v>0</v>
      </c>
      <c r="AG57" s="2">
        <f t="shared" si="25"/>
        <v>0</v>
      </c>
      <c r="AH57" s="2">
        <f t="shared" si="26"/>
        <v>0</v>
      </c>
      <c r="AI57" s="2">
        <f t="shared" si="27"/>
        <v>0</v>
      </c>
      <c r="AJ57" s="2">
        <f t="shared" si="28"/>
        <v>0</v>
      </c>
      <c r="AK57" s="2">
        <f t="shared" si="29"/>
        <v>0</v>
      </c>
    </row>
    <row r="58" spans="2:37" s="2" customFormat="1" ht="14" customHeight="1">
      <c r="B58" s="10" t="str">
        <f t="shared" si="53"/>
        <v>土質力学a</v>
      </c>
      <c r="C58" s="38">
        <v>0</v>
      </c>
      <c r="D58" s="38">
        <v>0</v>
      </c>
      <c r="E58" s="39">
        <v>0</v>
      </c>
      <c r="F58" s="40">
        <v>0</v>
      </c>
      <c r="G58" s="40">
        <v>0</v>
      </c>
      <c r="H58" s="40">
        <v>22.5</v>
      </c>
      <c r="I58" s="40">
        <v>0</v>
      </c>
      <c r="J58" s="40">
        <v>0</v>
      </c>
      <c r="K58" s="40">
        <v>0</v>
      </c>
      <c r="L58" s="40">
        <v>0</v>
      </c>
      <c r="M58" s="53"/>
      <c r="N58" s="5"/>
      <c r="P58" s="2" t="s">
        <v>6</v>
      </c>
      <c r="Q58" s="2">
        <v>2</v>
      </c>
      <c r="R58" s="2">
        <f t="shared" si="128"/>
        <v>0</v>
      </c>
      <c r="S58" s="2">
        <f t="shared" si="129"/>
        <v>0</v>
      </c>
      <c r="T58" s="2">
        <f t="shared" si="127"/>
        <v>0</v>
      </c>
      <c r="U58" s="2">
        <f t="shared" si="57"/>
        <v>0</v>
      </c>
      <c r="V58" s="2">
        <f t="shared" si="58"/>
        <v>0</v>
      </c>
      <c r="W58" s="2">
        <f t="shared" si="59"/>
        <v>0</v>
      </c>
      <c r="X58" s="2">
        <f t="shared" si="60"/>
        <v>0</v>
      </c>
      <c r="Y58" s="2">
        <f t="shared" si="61"/>
        <v>0</v>
      </c>
      <c r="Z58" s="2">
        <f t="shared" si="62"/>
        <v>0</v>
      </c>
      <c r="AA58" s="2">
        <f t="shared" si="63"/>
        <v>0</v>
      </c>
      <c r="AB58" s="2">
        <f t="shared" si="64"/>
        <v>0</v>
      </c>
      <c r="AC58" s="2">
        <f t="shared" si="56"/>
        <v>0</v>
      </c>
      <c r="AD58" s="2">
        <f t="shared" si="22"/>
        <v>0</v>
      </c>
      <c r="AE58" s="2">
        <f t="shared" si="23"/>
        <v>0</v>
      </c>
      <c r="AF58" s="2">
        <f t="shared" si="24"/>
        <v>0</v>
      </c>
      <c r="AG58" s="2">
        <f t="shared" si="25"/>
        <v>0</v>
      </c>
      <c r="AH58" s="2">
        <f t="shared" si="26"/>
        <v>0</v>
      </c>
      <c r="AI58" s="2">
        <f t="shared" si="27"/>
        <v>0</v>
      </c>
      <c r="AJ58" s="2">
        <f t="shared" si="28"/>
        <v>0</v>
      </c>
      <c r="AK58" s="2">
        <f t="shared" si="29"/>
        <v>0</v>
      </c>
    </row>
    <row r="59" spans="2:37" s="2" customFormat="1" ht="14" customHeight="1">
      <c r="B59" s="7" t="str">
        <f t="shared" si="53"/>
        <v>土質力学a演習</v>
      </c>
      <c r="C59" s="45">
        <v>0</v>
      </c>
      <c r="D59" s="45">
        <v>0</v>
      </c>
      <c r="E59" s="50">
        <v>0</v>
      </c>
      <c r="F59" s="51">
        <v>0</v>
      </c>
      <c r="G59" s="51">
        <v>0</v>
      </c>
      <c r="H59" s="51">
        <v>11.25</v>
      </c>
      <c r="I59" s="51">
        <v>0</v>
      </c>
      <c r="J59" s="51">
        <v>0</v>
      </c>
      <c r="K59" s="51">
        <v>0</v>
      </c>
      <c r="L59" s="51">
        <v>0</v>
      </c>
      <c r="M59" s="65">
        <v>11.25</v>
      </c>
      <c r="N59" s="5"/>
      <c r="P59" s="2" t="s">
        <v>7</v>
      </c>
      <c r="Q59" s="2">
        <v>1</v>
      </c>
      <c r="R59" s="2">
        <f t="shared" si="128"/>
        <v>0</v>
      </c>
      <c r="S59" s="2">
        <f t="shared" si="129"/>
        <v>0</v>
      </c>
      <c r="T59" s="2">
        <f t="shared" si="127"/>
        <v>0</v>
      </c>
      <c r="U59" s="2">
        <f t="shared" si="57"/>
        <v>0</v>
      </c>
      <c r="V59" s="2">
        <f t="shared" si="58"/>
        <v>0</v>
      </c>
      <c r="W59" s="2">
        <f t="shared" si="59"/>
        <v>0</v>
      </c>
      <c r="X59" s="2">
        <f t="shared" si="60"/>
        <v>0</v>
      </c>
      <c r="Y59" s="2">
        <f t="shared" si="61"/>
        <v>0</v>
      </c>
      <c r="Z59" s="2">
        <f t="shared" si="62"/>
        <v>0</v>
      </c>
      <c r="AA59" s="2">
        <f t="shared" si="63"/>
        <v>0</v>
      </c>
      <c r="AB59" s="2">
        <f t="shared" si="64"/>
        <v>0</v>
      </c>
      <c r="AC59" s="2">
        <f t="shared" si="56"/>
        <v>0</v>
      </c>
      <c r="AD59" s="2">
        <f t="shared" si="22"/>
        <v>0</v>
      </c>
      <c r="AE59" s="2">
        <f t="shared" si="23"/>
        <v>0</v>
      </c>
      <c r="AF59" s="2">
        <f t="shared" si="24"/>
        <v>0</v>
      </c>
      <c r="AG59" s="2">
        <f t="shared" si="25"/>
        <v>0</v>
      </c>
      <c r="AH59" s="2">
        <f t="shared" si="26"/>
        <v>0</v>
      </c>
      <c r="AI59" s="2">
        <f t="shared" si="27"/>
        <v>0</v>
      </c>
      <c r="AJ59" s="2">
        <f t="shared" si="28"/>
        <v>0</v>
      </c>
      <c r="AK59" s="2">
        <f t="shared" si="29"/>
        <v>0</v>
      </c>
    </row>
    <row r="60" spans="2:37" s="2" customFormat="1" ht="14" customHeight="1">
      <c r="B60" s="7" t="str">
        <f t="shared" si="53"/>
        <v>土質力学b</v>
      </c>
      <c r="C60" s="45">
        <v>0</v>
      </c>
      <c r="D60" s="45">
        <v>0</v>
      </c>
      <c r="E60" s="50">
        <v>0</v>
      </c>
      <c r="F60" s="51">
        <v>0</v>
      </c>
      <c r="G60" s="51">
        <v>0</v>
      </c>
      <c r="H60" s="51">
        <v>22.5</v>
      </c>
      <c r="I60" s="51">
        <v>0</v>
      </c>
      <c r="J60" s="51">
        <v>0</v>
      </c>
      <c r="K60" s="51">
        <v>0</v>
      </c>
      <c r="L60" s="51">
        <v>0</v>
      </c>
      <c r="M60" s="65"/>
      <c r="N60" s="5"/>
      <c r="P60" s="2" t="s">
        <v>8</v>
      </c>
      <c r="Q60" s="2">
        <v>2</v>
      </c>
      <c r="R60" s="2">
        <f t="shared" si="128"/>
        <v>0</v>
      </c>
      <c r="S60" s="2">
        <f t="shared" si="129"/>
        <v>0</v>
      </c>
      <c r="T60" s="2">
        <f t="shared" si="127"/>
        <v>0</v>
      </c>
      <c r="U60" s="2">
        <f t="shared" si="57"/>
        <v>0</v>
      </c>
      <c r="V60" s="2">
        <f t="shared" si="58"/>
        <v>0</v>
      </c>
      <c r="W60" s="2">
        <f t="shared" si="59"/>
        <v>0</v>
      </c>
      <c r="X60" s="2">
        <f t="shared" si="60"/>
        <v>0</v>
      </c>
      <c r="Y60" s="2">
        <f t="shared" si="61"/>
        <v>0</v>
      </c>
      <c r="Z60" s="2">
        <f t="shared" si="62"/>
        <v>0</v>
      </c>
      <c r="AA60" s="2">
        <f t="shared" si="63"/>
        <v>0</v>
      </c>
      <c r="AB60" s="2">
        <f t="shared" si="64"/>
        <v>0</v>
      </c>
      <c r="AC60" s="2">
        <f t="shared" si="56"/>
        <v>0</v>
      </c>
      <c r="AD60" s="2">
        <f t="shared" si="22"/>
        <v>0</v>
      </c>
      <c r="AE60" s="2">
        <f t="shared" si="23"/>
        <v>0</v>
      </c>
      <c r="AF60" s="2">
        <f t="shared" si="24"/>
        <v>0</v>
      </c>
      <c r="AG60" s="2">
        <f t="shared" si="25"/>
        <v>0</v>
      </c>
      <c r="AH60" s="2">
        <f t="shared" si="26"/>
        <v>0</v>
      </c>
      <c r="AI60" s="2">
        <f t="shared" si="27"/>
        <v>0</v>
      </c>
      <c r="AJ60" s="2">
        <f t="shared" si="28"/>
        <v>0</v>
      </c>
      <c r="AK60" s="2">
        <f t="shared" si="29"/>
        <v>0</v>
      </c>
    </row>
    <row r="61" spans="2:37" s="2" customFormat="1" ht="14" customHeight="1">
      <c r="B61" s="7" t="str">
        <f t="shared" si="53"/>
        <v>土質力学b演習</v>
      </c>
      <c r="C61" s="45">
        <v>0</v>
      </c>
      <c r="D61" s="45">
        <v>0</v>
      </c>
      <c r="E61" s="50">
        <v>0</v>
      </c>
      <c r="F61" s="51">
        <v>0</v>
      </c>
      <c r="G61" s="51">
        <v>0</v>
      </c>
      <c r="H61" s="51">
        <v>11.25</v>
      </c>
      <c r="I61" s="51">
        <v>0</v>
      </c>
      <c r="J61" s="51">
        <v>0</v>
      </c>
      <c r="K61" s="51">
        <v>0</v>
      </c>
      <c r="L61" s="51">
        <v>0</v>
      </c>
      <c r="M61" s="65">
        <v>11.25</v>
      </c>
      <c r="N61" s="5"/>
      <c r="P61" s="2" t="s">
        <v>9</v>
      </c>
      <c r="Q61" s="2">
        <v>1</v>
      </c>
      <c r="R61" s="2">
        <f t="shared" si="128"/>
        <v>0</v>
      </c>
      <c r="S61" s="2">
        <f t="shared" si="129"/>
        <v>0</v>
      </c>
      <c r="T61" s="2">
        <f t="shared" si="127"/>
        <v>0</v>
      </c>
      <c r="U61" s="2">
        <f t="shared" si="57"/>
        <v>0</v>
      </c>
      <c r="V61" s="2">
        <f t="shared" si="58"/>
        <v>0</v>
      </c>
      <c r="W61" s="2">
        <f t="shared" si="59"/>
        <v>0</v>
      </c>
      <c r="X61" s="2">
        <f t="shared" si="60"/>
        <v>0</v>
      </c>
      <c r="Y61" s="2">
        <f t="shared" si="61"/>
        <v>0</v>
      </c>
      <c r="Z61" s="2">
        <f t="shared" si="62"/>
        <v>0</v>
      </c>
      <c r="AA61" s="2">
        <f t="shared" si="63"/>
        <v>0</v>
      </c>
      <c r="AB61" s="2">
        <f t="shared" si="64"/>
        <v>0</v>
      </c>
      <c r="AC61" s="2">
        <f t="shared" si="56"/>
        <v>0</v>
      </c>
      <c r="AD61" s="2">
        <f t="shared" si="22"/>
        <v>0</v>
      </c>
      <c r="AE61" s="2">
        <f t="shared" si="23"/>
        <v>0</v>
      </c>
      <c r="AF61" s="2">
        <f t="shared" si="24"/>
        <v>0</v>
      </c>
      <c r="AG61" s="2">
        <f t="shared" si="25"/>
        <v>0</v>
      </c>
      <c r="AH61" s="2">
        <f t="shared" si="26"/>
        <v>0</v>
      </c>
      <c r="AI61" s="2">
        <f t="shared" si="27"/>
        <v>0</v>
      </c>
      <c r="AJ61" s="2">
        <f t="shared" si="28"/>
        <v>0</v>
      </c>
      <c r="AK61" s="2">
        <f t="shared" si="29"/>
        <v>0</v>
      </c>
    </row>
    <row r="62" spans="2:37" s="2" customFormat="1" ht="14" customHeight="1">
      <c r="B62" s="7" t="str">
        <f t="shared" si="53"/>
        <v>地盤防災工学</v>
      </c>
      <c r="C62" s="45">
        <v>0</v>
      </c>
      <c r="D62" s="45">
        <v>0</v>
      </c>
      <c r="E62" s="50">
        <v>0</v>
      </c>
      <c r="F62" s="51">
        <v>0</v>
      </c>
      <c r="G62" s="51">
        <v>0</v>
      </c>
      <c r="H62" s="51">
        <v>22.5</v>
      </c>
      <c r="I62" s="51">
        <v>0</v>
      </c>
      <c r="J62" s="51">
        <v>0</v>
      </c>
      <c r="K62" s="51">
        <v>0</v>
      </c>
      <c r="L62" s="51">
        <v>0</v>
      </c>
      <c r="M62" s="65"/>
      <c r="N62" s="5"/>
      <c r="P62" s="2" t="s">
        <v>85</v>
      </c>
      <c r="Q62" s="2">
        <v>2</v>
      </c>
      <c r="R62" s="2">
        <f t="shared" si="128"/>
        <v>0</v>
      </c>
      <c r="S62" s="2">
        <f t="shared" si="129"/>
        <v>0</v>
      </c>
      <c r="T62" s="2">
        <f t="shared" si="127"/>
        <v>0</v>
      </c>
      <c r="U62" s="2">
        <f t="shared" si="57"/>
        <v>0</v>
      </c>
      <c r="V62" s="2">
        <f t="shared" si="58"/>
        <v>0</v>
      </c>
      <c r="W62" s="2">
        <f t="shared" si="59"/>
        <v>0</v>
      </c>
      <c r="X62" s="2">
        <f t="shared" si="60"/>
        <v>0</v>
      </c>
      <c r="Y62" s="2">
        <f t="shared" si="61"/>
        <v>0</v>
      </c>
      <c r="Z62" s="2">
        <f t="shared" si="62"/>
        <v>0</v>
      </c>
      <c r="AA62" s="2">
        <f t="shared" si="63"/>
        <v>0</v>
      </c>
      <c r="AB62" s="2">
        <f t="shared" si="64"/>
        <v>0</v>
      </c>
      <c r="AC62" s="2">
        <f t="shared" si="56"/>
        <v>0</v>
      </c>
      <c r="AD62" s="2">
        <f t="shared" si="22"/>
        <v>0</v>
      </c>
      <c r="AE62" s="2">
        <f t="shared" si="23"/>
        <v>0</v>
      </c>
      <c r="AF62" s="2">
        <f t="shared" si="24"/>
        <v>0</v>
      </c>
      <c r="AG62" s="2">
        <f t="shared" si="25"/>
        <v>0</v>
      </c>
      <c r="AH62" s="2">
        <f t="shared" si="26"/>
        <v>0</v>
      </c>
      <c r="AI62" s="2">
        <f t="shared" si="27"/>
        <v>0</v>
      </c>
      <c r="AJ62" s="2">
        <f t="shared" si="28"/>
        <v>0</v>
      </c>
      <c r="AK62" s="2">
        <f t="shared" si="29"/>
        <v>0</v>
      </c>
    </row>
    <row r="63" spans="2:37" s="2" customFormat="1" ht="14" customHeight="1">
      <c r="B63" s="7" t="str">
        <f t="shared" si="53"/>
        <v>地盤施工学</v>
      </c>
      <c r="C63" s="45">
        <v>0</v>
      </c>
      <c r="D63" s="45">
        <v>0</v>
      </c>
      <c r="E63" s="50">
        <v>0</v>
      </c>
      <c r="F63" s="51"/>
      <c r="G63" s="51">
        <v>0</v>
      </c>
      <c r="H63" s="51">
        <v>9</v>
      </c>
      <c r="I63" s="51">
        <v>4.5</v>
      </c>
      <c r="J63" s="51">
        <v>4.5</v>
      </c>
      <c r="K63" s="51">
        <v>4.5</v>
      </c>
      <c r="L63" s="51">
        <v>0</v>
      </c>
      <c r="M63" s="65"/>
      <c r="N63" s="5"/>
      <c r="P63" s="2" t="s">
        <v>61</v>
      </c>
      <c r="Q63" s="2">
        <v>2</v>
      </c>
      <c r="R63" s="2">
        <f t="shared" si="128"/>
        <v>0</v>
      </c>
      <c r="S63" s="2">
        <f t="shared" si="129"/>
        <v>0</v>
      </c>
      <c r="T63" s="2">
        <f t="shared" si="127"/>
        <v>0</v>
      </c>
      <c r="U63" s="2">
        <f t="shared" si="57"/>
        <v>0</v>
      </c>
      <c r="V63" s="2">
        <f t="shared" si="58"/>
        <v>0</v>
      </c>
      <c r="W63" s="2">
        <f t="shared" si="59"/>
        <v>0</v>
      </c>
      <c r="X63" s="2">
        <f t="shared" si="60"/>
        <v>0</v>
      </c>
      <c r="Y63" s="2">
        <f t="shared" si="61"/>
        <v>0</v>
      </c>
      <c r="Z63" s="2">
        <f t="shared" si="62"/>
        <v>0</v>
      </c>
      <c r="AA63" s="2">
        <f t="shared" si="63"/>
        <v>0</v>
      </c>
      <c r="AB63" s="2">
        <f t="shared" si="64"/>
        <v>0</v>
      </c>
      <c r="AC63" s="2">
        <f t="shared" si="56"/>
        <v>0</v>
      </c>
      <c r="AD63" s="2">
        <f t="shared" si="22"/>
        <v>0</v>
      </c>
      <c r="AE63" s="2">
        <f t="shared" si="23"/>
        <v>0</v>
      </c>
      <c r="AF63" s="2">
        <f t="shared" si="24"/>
        <v>0</v>
      </c>
      <c r="AG63" s="2">
        <f t="shared" si="25"/>
        <v>0</v>
      </c>
      <c r="AH63" s="2">
        <f t="shared" si="26"/>
        <v>0</v>
      </c>
      <c r="AI63" s="2">
        <f t="shared" si="27"/>
        <v>0</v>
      </c>
      <c r="AJ63" s="2">
        <f t="shared" si="28"/>
        <v>0</v>
      </c>
      <c r="AK63" s="2">
        <f t="shared" si="29"/>
        <v>0</v>
      </c>
    </row>
    <row r="64" spans="2:37" s="2" customFormat="1" ht="14" customHeight="1">
      <c r="B64" s="9" t="str">
        <f t="shared" si="53"/>
        <v>土構造・道路工学</v>
      </c>
      <c r="C64" s="33">
        <v>0</v>
      </c>
      <c r="D64" s="33">
        <v>0</v>
      </c>
      <c r="E64" s="34">
        <v>0</v>
      </c>
      <c r="F64" s="35"/>
      <c r="G64" s="35">
        <v>0</v>
      </c>
      <c r="H64" s="35">
        <v>22.5</v>
      </c>
      <c r="I64" s="35">
        <v>0</v>
      </c>
      <c r="J64" s="35">
        <v>0</v>
      </c>
      <c r="K64" s="35">
        <v>0</v>
      </c>
      <c r="L64" s="35">
        <v>0</v>
      </c>
      <c r="M64" s="36"/>
      <c r="N64" s="5"/>
      <c r="P64" s="16" t="s">
        <v>110</v>
      </c>
      <c r="Q64" s="2">
        <v>2</v>
      </c>
      <c r="R64" s="2">
        <f t="shared" si="128"/>
        <v>0</v>
      </c>
      <c r="S64" s="2">
        <f t="shared" si="129"/>
        <v>0</v>
      </c>
      <c r="T64" s="2">
        <f t="shared" si="127"/>
        <v>0</v>
      </c>
      <c r="U64" s="2">
        <f t="shared" si="57"/>
        <v>0</v>
      </c>
      <c r="V64" s="2">
        <f t="shared" si="58"/>
        <v>0</v>
      </c>
      <c r="W64" s="2">
        <f t="shared" si="59"/>
        <v>0</v>
      </c>
      <c r="X64" s="2">
        <f t="shared" si="60"/>
        <v>0</v>
      </c>
      <c r="Y64" s="2">
        <f t="shared" si="61"/>
        <v>0</v>
      </c>
      <c r="Z64" s="2">
        <f t="shared" si="62"/>
        <v>0</v>
      </c>
      <c r="AA64" s="2">
        <f t="shared" si="63"/>
        <v>0</v>
      </c>
      <c r="AB64" s="2">
        <f t="shared" si="64"/>
        <v>0</v>
      </c>
      <c r="AC64" s="2">
        <f t="shared" si="56"/>
        <v>0</v>
      </c>
      <c r="AD64" s="2">
        <f t="shared" si="22"/>
        <v>0</v>
      </c>
      <c r="AE64" s="2">
        <f t="shared" si="23"/>
        <v>0</v>
      </c>
      <c r="AF64" s="2">
        <f t="shared" si="24"/>
        <v>0</v>
      </c>
      <c r="AG64" s="2">
        <f t="shared" si="25"/>
        <v>0</v>
      </c>
      <c r="AH64" s="2">
        <f t="shared" si="26"/>
        <v>0</v>
      </c>
      <c r="AI64" s="2">
        <f t="shared" si="27"/>
        <v>0</v>
      </c>
      <c r="AJ64" s="2">
        <f t="shared" si="28"/>
        <v>0</v>
      </c>
      <c r="AK64" s="2">
        <f t="shared" si="29"/>
        <v>0</v>
      </c>
    </row>
    <row r="65" spans="1:37" s="2" customFormat="1" ht="14" customHeight="1">
      <c r="B65" s="7" t="str">
        <f t="shared" si="53"/>
        <v>水理学a</v>
      </c>
      <c r="C65" s="45">
        <v>0</v>
      </c>
      <c r="D65" s="45">
        <v>0</v>
      </c>
      <c r="E65" s="50">
        <v>0</v>
      </c>
      <c r="F65" s="51">
        <v>0</v>
      </c>
      <c r="G65" s="51">
        <v>5.625</v>
      </c>
      <c r="H65" s="51">
        <v>11.25</v>
      </c>
      <c r="I65" s="51">
        <v>5.625</v>
      </c>
      <c r="J65" s="51">
        <v>0</v>
      </c>
      <c r="K65" s="51">
        <v>0</v>
      </c>
      <c r="L65" s="51">
        <v>0</v>
      </c>
      <c r="M65" s="65">
        <v>0</v>
      </c>
      <c r="N65" s="5"/>
      <c r="P65" s="2" t="s">
        <v>10</v>
      </c>
      <c r="Q65" s="2">
        <v>2</v>
      </c>
      <c r="R65" s="2">
        <f t="shared" si="128"/>
        <v>0</v>
      </c>
      <c r="S65" s="2">
        <f t="shared" si="129"/>
        <v>0</v>
      </c>
      <c r="T65" s="2">
        <f t="shared" si="127"/>
        <v>0</v>
      </c>
      <c r="U65" s="2">
        <f t="shared" si="57"/>
        <v>0</v>
      </c>
      <c r="V65" s="2">
        <f t="shared" si="58"/>
        <v>0</v>
      </c>
      <c r="W65" s="2">
        <f t="shared" si="59"/>
        <v>0</v>
      </c>
      <c r="X65" s="2">
        <f t="shared" si="60"/>
        <v>0</v>
      </c>
      <c r="Y65" s="2">
        <f t="shared" si="61"/>
        <v>0</v>
      </c>
      <c r="Z65" s="2">
        <f t="shared" si="62"/>
        <v>0</v>
      </c>
      <c r="AA65" s="2">
        <f t="shared" si="63"/>
        <v>0</v>
      </c>
      <c r="AB65" s="2">
        <f t="shared" si="64"/>
        <v>0</v>
      </c>
      <c r="AC65" s="2">
        <f t="shared" si="56"/>
        <v>0</v>
      </c>
      <c r="AD65" s="2">
        <f t="shared" si="22"/>
        <v>0</v>
      </c>
      <c r="AE65" s="2">
        <f t="shared" si="23"/>
        <v>0</v>
      </c>
      <c r="AF65" s="2">
        <f t="shared" si="24"/>
        <v>0</v>
      </c>
      <c r="AG65" s="2">
        <f t="shared" si="25"/>
        <v>0</v>
      </c>
      <c r="AH65" s="2">
        <f t="shared" si="26"/>
        <v>0</v>
      </c>
      <c r="AI65" s="2">
        <f t="shared" si="27"/>
        <v>0</v>
      </c>
      <c r="AJ65" s="2">
        <f t="shared" si="28"/>
        <v>0</v>
      </c>
      <c r="AK65" s="2">
        <f t="shared" si="29"/>
        <v>0</v>
      </c>
    </row>
    <row r="66" spans="1:37" s="2" customFormat="1" ht="14" customHeight="1">
      <c r="B66" s="7" t="str">
        <f t="shared" si="53"/>
        <v>水理学a演習</v>
      </c>
      <c r="C66" s="45">
        <v>0</v>
      </c>
      <c r="D66" s="45">
        <v>0</v>
      </c>
      <c r="E66" s="50">
        <v>0</v>
      </c>
      <c r="F66" s="51">
        <v>0</v>
      </c>
      <c r="G66" s="51">
        <v>3.75</v>
      </c>
      <c r="H66" s="51">
        <v>7.5</v>
      </c>
      <c r="I66" s="51">
        <v>3.75</v>
      </c>
      <c r="J66" s="51">
        <v>0</v>
      </c>
      <c r="K66" s="51">
        <v>0</v>
      </c>
      <c r="L66" s="51">
        <v>0</v>
      </c>
      <c r="M66" s="65">
        <v>7.5</v>
      </c>
      <c r="N66" s="5"/>
      <c r="P66" s="2" t="s">
        <v>11</v>
      </c>
      <c r="Q66" s="2">
        <v>1</v>
      </c>
      <c r="R66" s="2">
        <f t="shared" si="128"/>
        <v>0</v>
      </c>
      <c r="S66" s="2">
        <f t="shared" si="129"/>
        <v>0</v>
      </c>
      <c r="T66" s="2">
        <f t="shared" si="127"/>
        <v>0</v>
      </c>
      <c r="U66" s="2">
        <f t="shared" si="57"/>
        <v>0</v>
      </c>
      <c r="V66" s="2">
        <f t="shared" si="58"/>
        <v>0</v>
      </c>
      <c r="W66" s="2">
        <f t="shared" si="59"/>
        <v>0</v>
      </c>
      <c r="X66" s="2">
        <f t="shared" si="60"/>
        <v>0</v>
      </c>
      <c r="Y66" s="2">
        <f t="shared" si="61"/>
        <v>0</v>
      </c>
      <c r="Z66" s="2">
        <f t="shared" si="62"/>
        <v>0</v>
      </c>
      <c r="AA66" s="2">
        <f t="shared" si="63"/>
        <v>0</v>
      </c>
      <c r="AB66" s="2">
        <f t="shared" si="64"/>
        <v>0</v>
      </c>
      <c r="AC66" s="2">
        <f t="shared" si="56"/>
        <v>0</v>
      </c>
      <c r="AD66" s="2">
        <f t="shared" si="22"/>
        <v>0</v>
      </c>
      <c r="AE66" s="2">
        <f t="shared" si="23"/>
        <v>0</v>
      </c>
      <c r="AF66" s="2">
        <f t="shared" si="24"/>
        <v>0</v>
      </c>
      <c r="AG66" s="2">
        <f t="shared" si="25"/>
        <v>0</v>
      </c>
      <c r="AH66" s="2">
        <f t="shared" si="26"/>
        <v>0</v>
      </c>
      <c r="AI66" s="2">
        <f t="shared" si="27"/>
        <v>0</v>
      </c>
      <c r="AJ66" s="2">
        <f t="shared" si="28"/>
        <v>0</v>
      </c>
      <c r="AK66" s="2">
        <f t="shared" si="29"/>
        <v>0</v>
      </c>
    </row>
    <row r="67" spans="1:37" s="2" customFormat="1" ht="14" customHeight="1">
      <c r="B67" s="7" t="str">
        <f t="shared" si="53"/>
        <v>水理学b</v>
      </c>
      <c r="C67" s="45">
        <v>0</v>
      </c>
      <c r="D67" s="45">
        <v>0</v>
      </c>
      <c r="E67" s="50">
        <v>0</v>
      </c>
      <c r="F67" s="51">
        <v>0</v>
      </c>
      <c r="G67" s="51">
        <v>7.5</v>
      </c>
      <c r="H67" s="51">
        <v>15</v>
      </c>
      <c r="I67" s="51">
        <v>0</v>
      </c>
      <c r="J67" s="51">
        <v>0</v>
      </c>
      <c r="K67" s="51">
        <v>0</v>
      </c>
      <c r="L67" s="51">
        <v>0</v>
      </c>
      <c r="M67" s="65">
        <v>0</v>
      </c>
      <c r="N67" s="5"/>
      <c r="P67" s="2" t="s">
        <v>12</v>
      </c>
      <c r="Q67" s="2">
        <v>2</v>
      </c>
      <c r="R67" s="2">
        <f t="shared" si="128"/>
        <v>0</v>
      </c>
      <c r="S67" s="2">
        <f t="shared" si="129"/>
        <v>0</v>
      </c>
      <c r="T67" s="2">
        <f t="shared" si="127"/>
        <v>0</v>
      </c>
      <c r="U67" s="2">
        <f t="shared" si="57"/>
        <v>0</v>
      </c>
      <c r="V67" s="2">
        <f t="shared" si="58"/>
        <v>0</v>
      </c>
      <c r="W67" s="2">
        <f t="shared" si="59"/>
        <v>0</v>
      </c>
      <c r="X67" s="2">
        <f t="shared" si="60"/>
        <v>0</v>
      </c>
      <c r="Y67" s="2">
        <f t="shared" si="61"/>
        <v>0</v>
      </c>
      <c r="Z67" s="2">
        <f t="shared" si="62"/>
        <v>0</v>
      </c>
      <c r="AA67" s="2">
        <f t="shared" si="63"/>
        <v>0</v>
      </c>
      <c r="AB67" s="2">
        <f t="shared" si="64"/>
        <v>0</v>
      </c>
      <c r="AC67" s="2">
        <f t="shared" ref="AC67:AC73" si="130">$D67*E67</f>
        <v>0</v>
      </c>
      <c r="AD67" s="2">
        <f t="shared" ref="AD67:AD73" si="131">$D67*F67</f>
        <v>0</v>
      </c>
      <c r="AE67" s="2">
        <f t="shared" ref="AE67:AE73" si="132">$D67*G67</f>
        <v>0</v>
      </c>
      <c r="AF67" s="2">
        <f t="shared" ref="AF67:AF73" si="133">$D67*H67</f>
        <v>0</v>
      </c>
      <c r="AG67" s="2">
        <f t="shared" ref="AG67:AG73" si="134">$D67*I67</f>
        <v>0</v>
      </c>
      <c r="AH67" s="2">
        <f t="shared" ref="AH67:AH73" si="135">$D67*J67</f>
        <v>0</v>
      </c>
      <c r="AI67" s="2">
        <f t="shared" ref="AI67:AI73" si="136">$D67*K67</f>
        <v>0</v>
      </c>
      <c r="AJ67" s="2">
        <f t="shared" ref="AJ67:AJ73" si="137">$D67*L67</f>
        <v>0</v>
      </c>
      <c r="AK67" s="2">
        <f t="shared" ref="AK67:AK73" si="138">$D67*M67</f>
        <v>0</v>
      </c>
    </row>
    <row r="68" spans="1:37" s="2" customFormat="1" ht="14" customHeight="1">
      <c r="B68" s="7" t="str">
        <f t="shared" si="53"/>
        <v>水理学b演習</v>
      </c>
      <c r="C68" s="45">
        <v>0</v>
      </c>
      <c r="D68" s="45">
        <v>0</v>
      </c>
      <c r="E68" s="50">
        <v>0</v>
      </c>
      <c r="F68" s="51">
        <v>0</v>
      </c>
      <c r="G68" s="51">
        <v>3.75</v>
      </c>
      <c r="H68" s="51">
        <v>7.5</v>
      </c>
      <c r="I68" s="51">
        <v>3.75</v>
      </c>
      <c r="J68" s="51">
        <v>0</v>
      </c>
      <c r="K68" s="51">
        <v>0</v>
      </c>
      <c r="L68" s="51">
        <v>0</v>
      </c>
      <c r="M68" s="65">
        <v>7.5</v>
      </c>
      <c r="N68" s="5"/>
      <c r="P68" s="2" t="s">
        <v>13</v>
      </c>
      <c r="Q68" s="2">
        <v>1</v>
      </c>
      <c r="R68" s="2">
        <f t="shared" si="128"/>
        <v>0</v>
      </c>
      <c r="S68" s="2">
        <f t="shared" si="129"/>
        <v>0</v>
      </c>
      <c r="T68" s="2">
        <f t="shared" ref="T68:T73" si="139">E68*$C68</f>
        <v>0</v>
      </c>
      <c r="U68" s="2">
        <f t="shared" si="57"/>
        <v>0</v>
      </c>
      <c r="V68" s="2">
        <f t="shared" si="58"/>
        <v>0</v>
      </c>
      <c r="W68" s="2">
        <f t="shared" si="59"/>
        <v>0</v>
      </c>
      <c r="X68" s="2">
        <f t="shared" si="60"/>
        <v>0</v>
      </c>
      <c r="Y68" s="2">
        <f t="shared" si="61"/>
        <v>0</v>
      </c>
      <c r="Z68" s="2">
        <f t="shared" si="62"/>
        <v>0</v>
      </c>
      <c r="AA68" s="2">
        <f t="shared" si="63"/>
        <v>0</v>
      </c>
      <c r="AB68" s="2">
        <f t="shared" si="64"/>
        <v>0</v>
      </c>
      <c r="AC68" s="2">
        <f t="shared" si="130"/>
        <v>0</v>
      </c>
      <c r="AD68" s="2">
        <f t="shared" si="131"/>
        <v>0</v>
      </c>
      <c r="AE68" s="2">
        <f t="shared" si="132"/>
        <v>0</v>
      </c>
      <c r="AF68" s="2">
        <f t="shared" si="133"/>
        <v>0</v>
      </c>
      <c r="AG68" s="2">
        <f t="shared" si="134"/>
        <v>0</v>
      </c>
      <c r="AH68" s="2">
        <f t="shared" si="135"/>
        <v>0</v>
      </c>
      <c r="AI68" s="2">
        <f t="shared" si="136"/>
        <v>0</v>
      </c>
      <c r="AJ68" s="2">
        <f t="shared" si="137"/>
        <v>0</v>
      </c>
      <c r="AK68" s="2">
        <f t="shared" si="138"/>
        <v>0</v>
      </c>
    </row>
    <row r="69" spans="1:37" s="2" customFormat="1" ht="14" customHeight="1">
      <c r="B69" s="7" t="str">
        <f>IF(AND(C69&lt;=1,D69&lt;=1,C69+D69&lt;=1),P69,"　◆入力エラーです◆要確認！→")</f>
        <v>河川工学</v>
      </c>
      <c r="C69" s="45">
        <v>0</v>
      </c>
      <c r="D69" s="45">
        <v>0</v>
      </c>
      <c r="E69" s="50">
        <v>0</v>
      </c>
      <c r="F69" s="51"/>
      <c r="G69" s="51">
        <v>5.6</v>
      </c>
      <c r="H69" s="51">
        <v>11.3</v>
      </c>
      <c r="I69" s="51">
        <v>0</v>
      </c>
      <c r="J69" s="51">
        <v>5.6</v>
      </c>
      <c r="K69" s="51">
        <v>0</v>
      </c>
      <c r="L69" s="51">
        <v>0</v>
      </c>
      <c r="M69" s="65">
        <v>0</v>
      </c>
      <c r="N69" s="5"/>
      <c r="P69" s="2" t="s">
        <v>14</v>
      </c>
      <c r="Q69" s="2">
        <v>2</v>
      </c>
      <c r="R69" s="2">
        <f t="shared" ref="R69:R73" si="140">C69*Q69</f>
        <v>0</v>
      </c>
      <c r="S69" s="2">
        <f t="shared" ref="S69:S73" si="141">D69*Q69</f>
        <v>0</v>
      </c>
      <c r="T69" s="2">
        <f t="shared" si="139"/>
        <v>0</v>
      </c>
      <c r="U69" s="2">
        <f t="shared" si="57"/>
        <v>0</v>
      </c>
      <c r="V69" s="2">
        <f t="shared" si="58"/>
        <v>0</v>
      </c>
      <c r="W69" s="2">
        <f t="shared" si="59"/>
        <v>0</v>
      </c>
      <c r="X69" s="2">
        <f t="shared" si="60"/>
        <v>0</v>
      </c>
      <c r="Y69" s="2">
        <f t="shared" si="61"/>
        <v>0</v>
      </c>
      <c r="Z69" s="2">
        <f t="shared" si="62"/>
        <v>0</v>
      </c>
      <c r="AA69" s="2">
        <f t="shared" si="63"/>
        <v>0</v>
      </c>
      <c r="AB69" s="2">
        <f t="shared" si="64"/>
        <v>0</v>
      </c>
      <c r="AC69" s="2">
        <f t="shared" si="130"/>
        <v>0</v>
      </c>
      <c r="AD69" s="2">
        <f t="shared" si="131"/>
        <v>0</v>
      </c>
      <c r="AE69" s="2">
        <f t="shared" si="132"/>
        <v>0</v>
      </c>
      <c r="AF69" s="2">
        <f t="shared" si="133"/>
        <v>0</v>
      </c>
      <c r="AG69" s="2">
        <f t="shared" si="134"/>
        <v>0</v>
      </c>
      <c r="AH69" s="2">
        <f t="shared" si="135"/>
        <v>0</v>
      </c>
      <c r="AI69" s="2">
        <f t="shared" si="136"/>
        <v>0</v>
      </c>
      <c r="AJ69" s="2">
        <f t="shared" si="137"/>
        <v>0</v>
      </c>
      <c r="AK69" s="2">
        <f t="shared" si="138"/>
        <v>0</v>
      </c>
    </row>
    <row r="70" spans="1:37" s="2" customFormat="1" ht="14" customHeight="1">
      <c r="B70" s="7" t="str">
        <f>IF(AND(C70&lt;=1,D70&lt;=1,C70+D70&lt;=1),P70,"　◆入力エラーです◆要確認！→")</f>
        <v>水系保全学</v>
      </c>
      <c r="C70" s="45">
        <v>0</v>
      </c>
      <c r="D70" s="45">
        <v>0</v>
      </c>
      <c r="E70" s="50">
        <v>0</v>
      </c>
      <c r="F70" s="51"/>
      <c r="G70" s="51">
        <v>7.5</v>
      </c>
      <c r="H70" s="51">
        <v>15</v>
      </c>
      <c r="I70" s="51">
        <v>0</v>
      </c>
      <c r="J70" s="51"/>
      <c r="K70" s="51">
        <v>0</v>
      </c>
      <c r="L70" s="51">
        <v>0</v>
      </c>
      <c r="M70" s="65">
        <v>0</v>
      </c>
      <c r="N70" s="5"/>
      <c r="P70" s="2" t="s">
        <v>82</v>
      </c>
      <c r="Q70" s="2">
        <v>2</v>
      </c>
      <c r="R70" s="2">
        <f t="shared" si="140"/>
        <v>0</v>
      </c>
      <c r="S70" s="2">
        <f t="shared" si="141"/>
        <v>0</v>
      </c>
      <c r="T70" s="2">
        <f t="shared" si="139"/>
        <v>0</v>
      </c>
      <c r="U70" s="2">
        <f t="shared" si="57"/>
        <v>0</v>
      </c>
      <c r="V70" s="2">
        <f t="shared" si="58"/>
        <v>0</v>
      </c>
      <c r="W70" s="2">
        <f t="shared" si="59"/>
        <v>0</v>
      </c>
      <c r="X70" s="2">
        <f t="shared" si="60"/>
        <v>0</v>
      </c>
      <c r="Y70" s="2">
        <f t="shared" si="61"/>
        <v>0</v>
      </c>
      <c r="Z70" s="2">
        <f t="shared" si="62"/>
        <v>0</v>
      </c>
      <c r="AA70" s="2">
        <f t="shared" si="63"/>
        <v>0</v>
      </c>
      <c r="AB70" s="2">
        <f t="shared" si="64"/>
        <v>0</v>
      </c>
      <c r="AC70" s="2">
        <f t="shared" si="130"/>
        <v>0</v>
      </c>
      <c r="AD70" s="2">
        <f t="shared" si="131"/>
        <v>0</v>
      </c>
      <c r="AE70" s="2">
        <f t="shared" si="132"/>
        <v>0</v>
      </c>
      <c r="AF70" s="2">
        <f t="shared" si="133"/>
        <v>0</v>
      </c>
      <c r="AG70" s="2">
        <f t="shared" si="134"/>
        <v>0</v>
      </c>
      <c r="AH70" s="2">
        <f t="shared" si="135"/>
        <v>0</v>
      </c>
      <c r="AI70" s="2">
        <f t="shared" si="136"/>
        <v>0</v>
      </c>
      <c r="AJ70" s="2">
        <f t="shared" si="137"/>
        <v>0</v>
      </c>
      <c r="AK70" s="2">
        <f t="shared" si="138"/>
        <v>0</v>
      </c>
    </row>
    <row r="71" spans="1:37" s="2" customFormat="1" ht="14" customHeight="1">
      <c r="B71" s="9" t="str">
        <f>IF(AND(C71&lt;=1,D71&lt;=1,C71+D71&lt;=1),P71,"　◆入力エラーです◆要確認！→")</f>
        <v>海岸工学</v>
      </c>
      <c r="C71" s="33">
        <v>0</v>
      </c>
      <c r="D71" s="33">
        <v>0</v>
      </c>
      <c r="E71" s="34">
        <v>0</v>
      </c>
      <c r="F71" s="35"/>
      <c r="G71" s="35"/>
      <c r="H71" s="35">
        <v>22.5</v>
      </c>
      <c r="I71" s="35">
        <v>0</v>
      </c>
      <c r="J71" s="35">
        <v>0</v>
      </c>
      <c r="K71" s="35">
        <v>0</v>
      </c>
      <c r="L71" s="35">
        <v>0</v>
      </c>
      <c r="M71" s="36">
        <v>0</v>
      </c>
      <c r="N71" s="5"/>
      <c r="P71" s="2" t="s">
        <v>62</v>
      </c>
      <c r="Q71" s="2">
        <v>2</v>
      </c>
      <c r="R71" s="2">
        <f t="shared" si="140"/>
        <v>0</v>
      </c>
      <c r="S71" s="2">
        <f t="shared" si="141"/>
        <v>0</v>
      </c>
      <c r="T71" s="2">
        <f t="shared" si="139"/>
        <v>0</v>
      </c>
      <c r="U71" s="2">
        <f t="shared" si="57"/>
        <v>0</v>
      </c>
      <c r="V71" s="2">
        <f t="shared" si="58"/>
        <v>0</v>
      </c>
      <c r="W71" s="2">
        <f t="shared" si="59"/>
        <v>0</v>
      </c>
      <c r="X71" s="2">
        <f t="shared" si="60"/>
        <v>0</v>
      </c>
      <c r="Y71" s="2">
        <f t="shared" si="61"/>
        <v>0</v>
      </c>
      <c r="Z71" s="2">
        <f t="shared" si="62"/>
        <v>0</v>
      </c>
      <c r="AA71" s="2">
        <f t="shared" si="63"/>
        <v>0</v>
      </c>
      <c r="AB71" s="2">
        <f t="shared" si="64"/>
        <v>0</v>
      </c>
      <c r="AC71" s="2">
        <f t="shared" si="130"/>
        <v>0</v>
      </c>
      <c r="AD71" s="2">
        <f t="shared" si="131"/>
        <v>0</v>
      </c>
      <c r="AE71" s="2">
        <f t="shared" si="132"/>
        <v>0</v>
      </c>
      <c r="AF71" s="2">
        <f t="shared" si="133"/>
        <v>0</v>
      </c>
      <c r="AG71" s="2">
        <f t="shared" si="134"/>
        <v>0</v>
      </c>
      <c r="AH71" s="2">
        <f t="shared" si="135"/>
        <v>0</v>
      </c>
      <c r="AI71" s="2">
        <f t="shared" si="136"/>
        <v>0</v>
      </c>
      <c r="AJ71" s="2">
        <f t="shared" si="137"/>
        <v>0</v>
      </c>
      <c r="AK71" s="2">
        <f t="shared" si="138"/>
        <v>0</v>
      </c>
    </row>
    <row r="72" spans="1:37" s="2" customFormat="1" ht="14" customHeight="1">
      <c r="B72" s="9" t="s">
        <v>38</v>
      </c>
      <c r="C72" s="33">
        <v>0</v>
      </c>
      <c r="D72" s="33">
        <v>0</v>
      </c>
      <c r="E72" s="34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v>0</v>
      </c>
      <c r="N72" s="5"/>
      <c r="P72" s="2" t="s">
        <v>38</v>
      </c>
      <c r="Q72" s="2">
        <v>2</v>
      </c>
      <c r="R72" s="2">
        <f t="shared" si="140"/>
        <v>0</v>
      </c>
      <c r="S72" s="2">
        <f t="shared" si="141"/>
        <v>0</v>
      </c>
      <c r="T72" s="2">
        <f t="shared" ref="T72:AB72" si="142">E72*$C72</f>
        <v>0</v>
      </c>
      <c r="U72" s="2">
        <f t="shared" si="142"/>
        <v>0</v>
      </c>
      <c r="V72" s="2">
        <f t="shared" si="142"/>
        <v>0</v>
      </c>
      <c r="W72" s="2">
        <f t="shared" si="142"/>
        <v>0</v>
      </c>
      <c r="X72" s="2">
        <f t="shared" si="142"/>
        <v>0</v>
      </c>
      <c r="Y72" s="2">
        <f t="shared" si="142"/>
        <v>0</v>
      </c>
      <c r="Z72" s="2">
        <f t="shared" si="142"/>
        <v>0</v>
      </c>
      <c r="AA72" s="2">
        <f t="shared" si="142"/>
        <v>0</v>
      </c>
      <c r="AB72" s="2">
        <f t="shared" si="142"/>
        <v>0</v>
      </c>
      <c r="AC72" s="2">
        <f t="shared" ref="AC72:AK72" si="143">$D72*E72</f>
        <v>0</v>
      </c>
      <c r="AD72" s="2">
        <f t="shared" si="143"/>
        <v>0</v>
      </c>
      <c r="AE72" s="2">
        <f t="shared" si="143"/>
        <v>0</v>
      </c>
      <c r="AF72" s="2">
        <f t="shared" si="143"/>
        <v>0</v>
      </c>
      <c r="AG72" s="2">
        <f t="shared" si="143"/>
        <v>0</v>
      </c>
      <c r="AH72" s="2">
        <f t="shared" si="143"/>
        <v>0</v>
      </c>
      <c r="AI72" s="2">
        <f t="shared" si="143"/>
        <v>0</v>
      </c>
      <c r="AJ72" s="2">
        <f t="shared" si="143"/>
        <v>0</v>
      </c>
      <c r="AK72" s="2">
        <f t="shared" si="143"/>
        <v>0</v>
      </c>
    </row>
    <row r="73" spans="1:37" s="72" customFormat="1" ht="14" customHeight="1" thickBot="1">
      <c r="A73" s="2"/>
      <c r="B73" s="6" t="str">
        <f>IF(AND(C73&lt;=1,D73&lt;=1,C73+D73&lt;=1),P73,"　◆入力エラーです◆要確認！→")</f>
        <v>卒業研究</v>
      </c>
      <c r="C73" s="67">
        <v>0</v>
      </c>
      <c r="D73" s="67">
        <v>0</v>
      </c>
      <c r="E73" s="68">
        <v>0</v>
      </c>
      <c r="F73" s="69">
        <v>12.272727272727273</v>
      </c>
      <c r="G73" s="69">
        <v>12.272727272727273</v>
      </c>
      <c r="H73" s="69">
        <v>12.272727272727273</v>
      </c>
      <c r="I73" s="69">
        <v>24.545454545454547</v>
      </c>
      <c r="J73" s="69">
        <v>24.545454545454547</v>
      </c>
      <c r="K73" s="69">
        <v>24.545454545454547</v>
      </c>
      <c r="L73" s="69">
        <v>0</v>
      </c>
      <c r="M73" s="70">
        <v>24.545454545454547</v>
      </c>
      <c r="N73" s="71"/>
      <c r="P73" s="72" t="s">
        <v>15</v>
      </c>
      <c r="Q73" s="72">
        <v>0</v>
      </c>
      <c r="R73" s="72">
        <f t="shared" si="140"/>
        <v>0</v>
      </c>
      <c r="S73" s="72">
        <f t="shared" si="141"/>
        <v>0</v>
      </c>
      <c r="T73" s="72">
        <f t="shared" si="139"/>
        <v>0</v>
      </c>
      <c r="U73" s="72">
        <f t="shared" ref="U73:AB73" si="144">F73*$C73</f>
        <v>0</v>
      </c>
      <c r="V73" s="72">
        <f t="shared" si="144"/>
        <v>0</v>
      </c>
      <c r="W73" s="72">
        <f t="shared" si="144"/>
        <v>0</v>
      </c>
      <c r="X73" s="72">
        <f t="shared" si="144"/>
        <v>0</v>
      </c>
      <c r="Y73" s="72">
        <f t="shared" si="144"/>
        <v>0</v>
      </c>
      <c r="Z73" s="72">
        <f t="shared" si="144"/>
        <v>0</v>
      </c>
      <c r="AA73" s="72">
        <f t="shared" si="144"/>
        <v>0</v>
      </c>
      <c r="AB73" s="72">
        <f t="shared" si="144"/>
        <v>0</v>
      </c>
      <c r="AC73" s="72">
        <f t="shared" si="130"/>
        <v>0</v>
      </c>
      <c r="AD73" s="72">
        <f t="shared" si="131"/>
        <v>0</v>
      </c>
      <c r="AE73" s="72">
        <f t="shared" si="132"/>
        <v>0</v>
      </c>
      <c r="AF73" s="72">
        <f t="shared" si="133"/>
        <v>0</v>
      </c>
      <c r="AG73" s="72">
        <f t="shared" si="134"/>
        <v>0</v>
      </c>
      <c r="AH73" s="72">
        <f t="shared" si="135"/>
        <v>0</v>
      </c>
      <c r="AI73" s="72">
        <f t="shared" si="136"/>
        <v>0</v>
      </c>
      <c r="AJ73" s="72">
        <f t="shared" si="137"/>
        <v>0</v>
      </c>
      <c r="AK73" s="72">
        <f t="shared" si="138"/>
        <v>0</v>
      </c>
    </row>
    <row r="74" spans="1:37" s="72" customFormat="1" ht="14" customHeight="1">
      <c r="B74" s="73" t="s">
        <v>16</v>
      </c>
      <c r="C74" s="74"/>
      <c r="D74" s="74"/>
      <c r="E74" s="75" t="s">
        <v>25</v>
      </c>
      <c r="F74" s="76" t="s">
        <v>26</v>
      </c>
      <c r="G74" s="76" t="s">
        <v>27</v>
      </c>
      <c r="H74" s="76" t="s">
        <v>28</v>
      </c>
      <c r="I74" s="76" t="s">
        <v>29</v>
      </c>
      <c r="J74" s="76" t="s">
        <v>30</v>
      </c>
      <c r="K74" s="76" t="s">
        <v>31</v>
      </c>
      <c r="L74" s="76" t="s">
        <v>32</v>
      </c>
      <c r="M74" s="77" t="s">
        <v>35</v>
      </c>
      <c r="N74" s="78"/>
    </row>
    <row r="75" spans="1:37" s="84" customFormat="1" ht="17" customHeight="1">
      <c r="A75" s="72"/>
      <c r="B75" s="12" t="s">
        <v>24</v>
      </c>
      <c r="C75" s="79"/>
      <c r="D75" s="79"/>
      <c r="E75" s="80">
        <f>T75</f>
        <v>0</v>
      </c>
      <c r="F75" s="81">
        <f t="shared" ref="F75:K75" si="145">U75</f>
        <v>0</v>
      </c>
      <c r="G75" s="81">
        <f t="shared" si="145"/>
        <v>0</v>
      </c>
      <c r="H75" s="81">
        <f t="shared" si="145"/>
        <v>0</v>
      </c>
      <c r="I75" s="81">
        <f t="shared" si="145"/>
        <v>0</v>
      </c>
      <c r="J75" s="81">
        <f>Y75</f>
        <v>0</v>
      </c>
      <c r="K75" s="81">
        <f t="shared" si="145"/>
        <v>0</v>
      </c>
      <c r="L75" s="81">
        <f>AA75</f>
        <v>0</v>
      </c>
      <c r="M75" s="82">
        <f>AB75</f>
        <v>0</v>
      </c>
      <c r="N75" s="83"/>
      <c r="R75" s="84">
        <f t="shared" ref="R75:AK75" si="146">SUM(R6:R73)</f>
        <v>0</v>
      </c>
      <c r="S75" s="84">
        <f t="shared" si="146"/>
        <v>0</v>
      </c>
      <c r="T75" s="84">
        <f t="shared" si="146"/>
        <v>0</v>
      </c>
      <c r="U75" s="84">
        <f t="shared" si="146"/>
        <v>0</v>
      </c>
      <c r="V75" s="84">
        <f t="shared" si="146"/>
        <v>0</v>
      </c>
      <c r="W75" s="84">
        <f t="shared" si="146"/>
        <v>0</v>
      </c>
      <c r="X75" s="84">
        <f t="shared" si="146"/>
        <v>0</v>
      </c>
      <c r="Y75" s="84">
        <f t="shared" si="146"/>
        <v>0</v>
      </c>
      <c r="Z75" s="84">
        <f t="shared" si="146"/>
        <v>0</v>
      </c>
      <c r="AA75" s="84">
        <f t="shared" si="146"/>
        <v>0</v>
      </c>
      <c r="AB75" s="84">
        <f t="shared" si="146"/>
        <v>0</v>
      </c>
      <c r="AC75" s="84">
        <f t="shared" si="146"/>
        <v>0</v>
      </c>
      <c r="AD75" s="84">
        <f t="shared" si="146"/>
        <v>0</v>
      </c>
      <c r="AE75" s="84">
        <f t="shared" si="146"/>
        <v>0</v>
      </c>
      <c r="AF75" s="84">
        <f t="shared" si="146"/>
        <v>0</v>
      </c>
      <c r="AG75" s="84">
        <f t="shared" si="146"/>
        <v>0</v>
      </c>
      <c r="AH75" s="84">
        <f t="shared" si="146"/>
        <v>0</v>
      </c>
      <c r="AI75" s="84">
        <f t="shared" si="146"/>
        <v>0</v>
      </c>
      <c r="AJ75" s="84">
        <f t="shared" si="146"/>
        <v>0</v>
      </c>
      <c r="AK75" s="84">
        <f t="shared" si="146"/>
        <v>0</v>
      </c>
    </row>
    <row r="76" spans="1:37" s="84" customFormat="1" ht="17" customHeight="1">
      <c r="B76" s="12" t="s">
        <v>20</v>
      </c>
      <c r="C76" s="79"/>
      <c r="D76" s="79"/>
      <c r="E76" s="80">
        <f>AC75</f>
        <v>0</v>
      </c>
      <c r="F76" s="81">
        <f t="shared" ref="F76:L76" si="147">AD75</f>
        <v>0</v>
      </c>
      <c r="G76" s="81">
        <f t="shared" si="147"/>
        <v>0</v>
      </c>
      <c r="H76" s="81">
        <f t="shared" si="147"/>
        <v>0</v>
      </c>
      <c r="I76" s="81">
        <f t="shared" si="147"/>
        <v>0</v>
      </c>
      <c r="J76" s="81">
        <f t="shared" si="147"/>
        <v>0</v>
      </c>
      <c r="K76" s="81">
        <f t="shared" si="147"/>
        <v>0</v>
      </c>
      <c r="L76" s="81">
        <f t="shared" si="147"/>
        <v>0</v>
      </c>
      <c r="M76" s="82">
        <f>AK75</f>
        <v>0</v>
      </c>
      <c r="N76" s="83"/>
    </row>
    <row r="77" spans="1:37" s="84" customFormat="1" ht="17" customHeight="1" thickBot="1">
      <c r="B77" s="13" t="s">
        <v>21</v>
      </c>
      <c r="C77" s="85"/>
      <c r="D77" s="85"/>
      <c r="E77" s="86">
        <f>E75+E76</f>
        <v>0</v>
      </c>
      <c r="F77" s="87">
        <f t="shared" ref="F77:M77" si="148">F75+F76</f>
        <v>0</v>
      </c>
      <c r="G77" s="87">
        <f t="shared" si="148"/>
        <v>0</v>
      </c>
      <c r="H77" s="87">
        <f t="shared" si="148"/>
        <v>0</v>
      </c>
      <c r="I77" s="87">
        <f t="shared" si="148"/>
        <v>0</v>
      </c>
      <c r="J77" s="87">
        <f t="shared" si="148"/>
        <v>0</v>
      </c>
      <c r="K77" s="87">
        <f t="shared" si="148"/>
        <v>0</v>
      </c>
      <c r="L77" s="87">
        <f t="shared" si="148"/>
        <v>0</v>
      </c>
      <c r="M77" s="88">
        <f t="shared" si="148"/>
        <v>0</v>
      </c>
      <c r="N77" s="83"/>
      <c r="P77" s="103" t="s">
        <v>106</v>
      </c>
      <c r="Q77" s="16">
        <f>SUM(D6:D73)</f>
        <v>0</v>
      </c>
    </row>
    <row r="78" spans="1:37" s="84" customFormat="1" ht="5" customHeight="1" thickBot="1">
      <c r="E78" s="83"/>
      <c r="F78" s="83"/>
      <c r="G78" s="83"/>
      <c r="H78" s="83"/>
      <c r="I78" s="83"/>
      <c r="J78" s="83"/>
      <c r="K78" s="83"/>
      <c r="L78" s="83"/>
      <c r="M78" s="83"/>
      <c r="N78" s="83"/>
      <c r="P78" s="16"/>
      <c r="Q78" s="16"/>
    </row>
    <row r="79" spans="1:37" s="16" customFormat="1" ht="17" customHeight="1" thickBot="1">
      <c r="A79" s="84"/>
      <c r="B79" s="89" t="s">
        <v>53</v>
      </c>
      <c r="C79" s="90"/>
      <c r="D79" s="91"/>
      <c r="E79" s="92">
        <v>180</v>
      </c>
      <c r="F79" s="93">
        <v>35</v>
      </c>
      <c r="G79" s="93">
        <v>204.99999999999997</v>
      </c>
      <c r="H79" s="93">
        <v>335</v>
      </c>
      <c r="I79" s="93">
        <v>85</v>
      </c>
      <c r="J79" s="93">
        <v>60</v>
      </c>
      <c r="K79" s="93">
        <v>140</v>
      </c>
      <c r="L79" s="93">
        <v>130</v>
      </c>
      <c r="M79" s="94">
        <v>95</v>
      </c>
      <c r="N79" s="95"/>
      <c r="P79" s="103" t="s">
        <v>107</v>
      </c>
    </row>
    <row r="80" spans="1:37" s="16" customFormat="1" ht="5" customHeight="1" thickBot="1">
      <c r="E80" s="95"/>
      <c r="F80" s="95"/>
      <c r="G80" s="95"/>
      <c r="H80" s="95"/>
      <c r="I80" s="95"/>
      <c r="J80" s="95"/>
      <c r="K80" s="95"/>
      <c r="L80" s="95"/>
      <c r="M80" s="95"/>
      <c r="N80" s="95"/>
    </row>
    <row r="81" spans="1:14" ht="20.25" customHeight="1" thickBot="1">
      <c r="A81" s="16"/>
      <c r="B81" s="96" t="s">
        <v>54</v>
      </c>
      <c r="C81" s="97" t="s">
        <v>55</v>
      </c>
      <c r="D81" s="98" t="str">
        <f>IF(Q77&gt;=1,"×","○")</f>
        <v>○</v>
      </c>
      <c r="E81" s="99" t="str">
        <f>IF(E77&gt;=E79,"○","×")</f>
        <v>×</v>
      </c>
      <c r="F81" s="99" t="str">
        <f t="shared" ref="F81:M81" si="149">IF(F77&gt;=F79,"○","×")</f>
        <v>×</v>
      </c>
      <c r="G81" s="99" t="str">
        <f t="shared" si="149"/>
        <v>×</v>
      </c>
      <c r="H81" s="99" t="str">
        <f t="shared" si="149"/>
        <v>×</v>
      </c>
      <c r="I81" s="99" t="str">
        <f t="shared" si="149"/>
        <v>×</v>
      </c>
      <c r="J81" s="99" t="str">
        <f t="shared" si="149"/>
        <v>×</v>
      </c>
      <c r="K81" s="99" t="str">
        <f t="shared" si="149"/>
        <v>×</v>
      </c>
      <c r="L81" s="99" t="str">
        <f t="shared" si="149"/>
        <v>×</v>
      </c>
      <c r="M81" s="100" t="str">
        <f t="shared" si="149"/>
        <v>×</v>
      </c>
      <c r="N81" s="101"/>
    </row>
    <row r="82" spans="1:14" ht="15" customHeight="1">
      <c r="A82" s="16"/>
      <c r="B82" s="16"/>
      <c r="C82" s="103"/>
      <c r="D82" s="104"/>
      <c r="E82" s="104"/>
      <c r="F82" s="104"/>
      <c r="G82" s="104"/>
      <c r="H82" s="104"/>
      <c r="I82" s="104"/>
      <c r="J82" s="104"/>
      <c r="K82" s="104"/>
      <c r="L82" s="104"/>
      <c r="M82" s="105" t="s">
        <v>111</v>
      </c>
      <c r="N82" s="101"/>
    </row>
    <row r="83" spans="1:14">
      <c r="B83" s="102" t="s">
        <v>83</v>
      </c>
    </row>
    <row r="84" spans="1:14">
      <c r="B84" s="102" t="s">
        <v>84</v>
      </c>
    </row>
    <row r="85" spans="1:14">
      <c r="B85" s="102" t="s">
        <v>46</v>
      </c>
    </row>
    <row r="86" spans="1:14">
      <c r="B86" s="102" t="s">
        <v>49</v>
      </c>
    </row>
    <row r="87" spans="1:14">
      <c r="B87" s="102" t="s">
        <v>22</v>
      </c>
    </row>
    <row r="88" spans="1:14">
      <c r="B88" s="16" t="s">
        <v>98</v>
      </c>
    </row>
  </sheetData>
  <sheetProtection algorithmName="SHA-512" hashValue="NTM1Du3QabSrJygvyxSKOAOAzhMsK/qUDoVI1xakhGRnfO5RNskz65sc/F/HTQrbtM8zxkSSlTC7Cf/GI/TrXQ==" saltValue="TmIboGtQ/6+as76d4lDheQ==" spinCount="100000" sheet="1" objects="1" scenarios="1"/>
  <mergeCells count="10">
    <mergeCell ref="B4:C4"/>
    <mergeCell ref="E4:M4"/>
    <mergeCell ref="H10:M11"/>
    <mergeCell ref="B1:E1"/>
    <mergeCell ref="F1:G1"/>
    <mergeCell ref="H1:J1"/>
    <mergeCell ref="L1:N1"/>
    <mergeCell ref="F2:G2"/>
    <mergeCell ref="H2:J2"/>
    <mergeCell ref="L2:N2"/>
  </mergeCells>
  <phoneticPr fontId="3"/>
  <pageMargins left="1.1023622047244095" right="0.27559055118110237" top="0.3543307086614173" bottom="0.19685039370078741" header="0.19685039370078741" footer="0.19685039370078741"/>
  <pageSetup paperSize="9" scale="68" orientation="portrait" verticalDpi="0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2019年度シラバス</vt:lpstr>
      <vt:lpstr>'2019年度シラバス'!Print_Area</vt:lpstr>
    </vt:vector>
  </TitlesOfParts>
  <Manager/>
  <Company>OIT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達成度点検表v3</dc:title>
  <dc:subject>2010</dc:subject>
  <dc:creator>Tanaka</dc:creator>
  <cp:keywords/>
  <dc:description/>
  <cp:lastModifiedBy>Yusuke Kimura</cp:lastModifiedBy>
  <cp:lastPrinted>2024-07-26T10:42:47Z</cp:lastPrinted>
  <dcterms:created xsi:type="dcterms:W3CDTF">2005-11-12T00:46:39Z</dcterms:created>
  <dcterms:modified xsi:type="dcterms:W3CDTF">2024-07-26T10:42:53Z</dcterms:modified>
  <cp:category/>
</cp:coreProperties>
</file>